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FE576BFA-25CE-415B-AC12-169562C064B6}" xr6:coauthVersionLast="47" xr6:coauthVersionMax="47" xr10:uidLastSave="{00000000-0000-0000-0000-000000000000}"/>
  <bookViews>
    <workbookView xWindow="-108" yWindow="-108" windowWidth="23256" windowHeight="13896" tabRatio="707" activeTab="5" xr2:uid="{00000000-000D-0000-FFFF-FFFF00000000}"/>
  </bookViews>
  <sheets>
    <sheet name="Buvniecibas koptame" sheetId="27" r:id="rId1"/>
    <sheet name="Kopsavilkums" sheetId="28" r:id="rId2"/>
    <sheet name="Mežu iela Silakrogā" sheetId="31" r:id="rId3"/>
    <sheet name="Rīgas iela 5, Ropažos" sheetId="29" r:id="rId4"/>
    <sheet name="Sapņu Līču 1 " sheetId="30" r:id="rId5"/>
    <sheet name=" Sapņu Līču 2 " sheetId="32" r:id="rId6"/>
  </sheets>
  <definedNames>
    <definedName name="_xlnm.Print_Area" localSheetId="3">'Rīgas iela 5, Ropažos'!$A$8:$D$23</definedName>
    <definedName name="_xlnm.Print_Area" localSheetId="4">'Sapņu Līču 1 '!$A$8:$D$34</definedName>
    <definedName name="_xlnm.Print_Titles" localSheetId="3">'Rīgas iela 5, Ropažos'!$10:$10</definedName>
    <definedName name="_xlnm.Print_Titles" localSheetId="4">'Sapņu Līču 1 '!$10:$10</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5" i="29" l="1"/>
  <c r="K16" i="30"/>
  <c r="O15" i="31"/>
  <c r="G13" i="32"/>
  <c r="J13" i="32" s="1"/>
  <c r="K13" i="32"/>
  <c r="L13" i="32"/>
  <c r="M13" i="32"/>
  <c r="O13" i="32" s="1"/>
  <c r="N13" i="32"/>
  <c r="G14" i="32"/>
  <c r="J14" i="32"/>
  <c r="K14" i="32"/>
  <c r="L14" i="32"/>
  <c r="O14" i="32" s="1"/>
  <c r="M14" i="32"/>
  <c r="N14" i="32"/>
  <c r="G15" i="32"/>
  <c r="J15" i="32"/>
  <c r="K15" i="32"/>
  <c r="L15" i="32"/>
  <c r="M15" i="32"/>
  <c r="N15" i="32"/>
  <c r="O15" i="32"/>
  <c r="G16" i="32"/>
  <c r="L16" i="32" s="1"/>
  <c r="J16" i="32"/>
  <c r="K16" i="32"/>
  <c r="M16" i="32"/>
  <c r="N16" i="32"/>
  <c r="G17" i="32"/>
  <c r="J17" i="32"/>
  <c r="K17" i="32"/>
  <c r="L17" i="32"/>
  <c r="M17" i="32"/>
  <c r="N17" i="32"/>
  <c r="O17" i="32"/>
  <c r="G13" i="30"/>
  <c r="J13" i="30"/>
  <c r="K13" i="30"/>
  <c r="G13" i="28" s="1"/>
  <c r="L13" i="30"/>
  <c r="L16" i="30" s="1"/>
  <c r="D13" i="28" s="1"/>
  <c r="M13" i="30"/>
  <c r="O13" i="30" s="1"/>
  <c r="N13" i="30"/>
  <c r="G14" i="30"/>
  <c r="J14" i="30" s="1"/>
  <c r="K14" i="30"/>
  <c r="L14" i="30"/>
  <c r="O14" i="30" s="1"/>
  <c r="M14" i="30"/>
  <c r="M16" i="30" s="1"/>
  <c r="E13" i="28" s="1"/>
  <c r="N14" i="30"/>
  <c r="G15" i="30"/>
  <c r="J15" i="30"/>
  <c r="K15" i="30"/>
  <c r="L15" i="30"/>
  <c r="O15" i="30" s="1"/>
  <c r="M15" i="30"/>
  <c r="N15" i="30"/>
  <c r="N16" i="30"/>
  <c r="F13" i="28" s="1"/>
  <c r="N15" i="31"/>
  <c r="M15" i="31"/>
  <c r="E12" i="28" s="1"/>
  <c r="L15" i="31"/>
  <c r="K15" i="31"/>
  <c r="O15" i="29"/>
  <c r="N15" i="29"/>
  <c r="M15" i="29"/>
  <c r="L15" i="29"/>
  <c r="G11" i="28"/>
  <c r="C11" i="28"/>
  <c r="F11" i="28"/>
  <c r="G12" i="28"/>
  <c r="F12" i="28"/>
  <c r="D12" i="28"/>
  <c r="C12" i="28"/>
  <c r="E11" i="28"/>
  <c r="D11" i="28"/>
  <c r="A2" i="32"/>
  <c r="A2" i="30"/>
  <c r="A2" i="31"/>
  <c r="B10" i="27"/>
  <c r="F14" i="28"/>
  <c r="N12" i="32"/>
  <c r="M12" i="32"/>
  <c r="L12" i="32"/>
  <c r="K12" i="32"/>
  <c r="J12" i="32"/>
  <c r="G12" i="32"/>
  <c r="A4" i="32"/>
  <c r="A3" i="32"/>
  <c r="N12" i="30"/>
  <c r="M12" i="30"/>
  <c r="K12" i="30"/>
  <c r="G12" i="30"/>
  <c r="J12" i="30" s="1"/>
  <c r="A4" i="30"/>
  <c r="A3" i="30"/>
  <c r="N14" i="31"/>
  <c r="M14" i="31"/>
  <c r="K14" i="31"/>
  <c r="G14" i="31"/>
  <c r="L14" i="31" s="1"/>
  <c r="O14" i="31" s="1"/>
  <c r="N13" i="31"/>
  <c r="M13" i="31"/>
  <c r="K13" i="31"/>
  <c r="G13" i="31"/>
  <c r="J13" i="31" s="1"/>
  <c r="N12" i="31"/>
  <c r="M12" i="31"/>
  <c r="L12" i="31"/>
  <c r="O12" i="31" s="1"/>
  <c r="K12" i="31"/>
  <c r="G12" i="31"/>
  <c r="J12" i="31" s="1"/>
  <c r="A4" i="31"/>
  <c r="A3" i="31"/>
  <c r="G14" i="28"/>
  <c r="O16" i="32" l="1"/>
  <c r="K18" i="32"/>
  <c r="N18" i="32"/>
  <c r="M18" i="32"/>
  <c r="E14" i="28" s="1"/>
  <c r="E15" i="28" s="1"/>
  <c r="O12" i="32"/>
  <c r="L18" i="32"/>
  <c r="D14" i="28" s="1"/>
  <c r="D15" i="28" s="1"/>
  <c r="O16" i="30"/>
  <c r="C13" i="28" s="1"/>
  <c r="F15" i="28"/>
  <c r="G15" i="28"/>
  <c r="L12" i="30"/>
  <c r="O12" i="30"/>
  <c r="N5" i="30" s="1"/>
  <c r="L13" i="31"/>
  <c r="O13" i="31" s="1"/>
  <c r="N5" i="31" s="1"/>
  <c r="J14" i="31"/>
  <c r="G12" i="29"/>
  <c r="L12" i="29" s="1"/>
  <c r="K12" i="29"/>
  <c r="G13" i="29"/>
  <c r="J13" i="29" s="1"/>
  <c r="K13" i="29"/>
  <c r="G14" i="29"/>
  <c r="J14" i="29" s="1"/>
  <c r="K14" i="29"/>
  <c r="N14" i="29"/>
  <c r="M14" i="29"/>
  <c r="N13" i="29"/>
  <c r="M13" i="29"/>
  <c r="N12" i="29"/>
  <c r="M12" i="29"/>
  <c r="A4" i="29"/>
  <c r="A3" i="29"/>
  <c r="E11" i="27"/>
  <c r="A4" i="27"/>
  <c r="A3" i="27"/>
  <c r="O18" i="32" l="1"/>
  <c r="O12" i="29"/>
  <c r="L14" i="29"/>
  <c r="O14" i="29" s="1"/>
  <c r="J12" i="29"/>
  <c r="L13" i="29"/>
  <c r="O13" i="29" s="1"/>
  <c r="C6" i="28"/>
  <c r="N5" i="32" l="1"/>
  <c r="C14" i="28"/>
  <c r="C15" i="28" s="1"/>
  <c r="C19" i="28" s="1"/>
  <c r="N5" i="29"/>
  <c r="C5" i="28" l="1"/>
  <c r="C10" i="27"/>
  <c r="C12" i="27" s="1"/>
  <c r="E10" i="27" l="1"/>
  <c r="C13" i="27"/>
  <c r="C14" i="27" s="1"/>
  <c r="E14" i="27" s="1"/>
</calcChain>
</file>

<file path=xl/sharedStrings.xml><?xml version="1.0" encoding="utf-8"?>
<sst xmlns="http://schemas.openxmlformats.org/spreadsheetml/2006/main" count="157" uniqueCount="66">
  <si>
    <t>Mērvienība</t>
  </si>
  <si>
    <t>Daudzums</t>
  </si>
  <si>
    <t>Nr.p.k.</t>
  </si>
  <si>
    <t>Darbu nosaukums</t>
  </si>
  <si>
    <t>Būvniecības koptāme</t>
  </si>
  <si>
    <t>Objekta nosaukums</t>
  </si>
  <si>
    <t>Objekta  izmaksas (euro)</t>
  </si>
  <si>
    <t>Kopā</t>
  </si>
  <si>
    <t>PVN (21%)</t>
  </si>
  <si>
    <t>Kopējās būvniecības izmaksas</t>
  </si>
  <si>
    <t>Par kopējo summu, (euro)</t>
  </si>
  <si>
    <t>Kopējā darbietilbība, (c/h)</t>
  </si>
  <si>
    <t xml:space="preserve">Tāme sastādīta </t>
  </si>
  <si>
    <t>Būvdarbu veids vai konstruktīvā elementa nosaukums</t>
  </si>
  <si>
    <t>Tāmes izmaksas (euro)</t>
  </si>
  <si>
    <t>Tai skaitā</t>
  </si>
  <si>
    <t>Darb-ietilpība (c/h)</t>
  </si>
  <si>
    <t>Darba alga (euro)</t>
  </si>
  <si>
    <t>Būv-izstrādājumi (euro)</t>
  </si>
  <si>
    <t>Mehānismi (euro)</t>
  </si>
  <si>
    <t>t.sk. darba aizsardzība</t>
  </si>
  <si>
    <t>Pavisam kopā</t>
  </si>
  <si>
    <t>Kopsavilkums</t>
  </si>
  <si>
    <t>Vienības izmaksas</t>
  </si>
  <si>
    <t>Kopā par visu apjomu</t>
  </si>
  <si>
    <t>Laika norma c/h</t>
  </si>
  <si>
    <t>Darba samaksas lime EUR/h</t>
  </si>
  <si>
    <t>Darba alga EUR</t>
  </si>
  <si>
    <t>Būvistrādājumi EUR</t>
  </si>
  <si>
    <t>Mehānismi EUR</t>
  </si>
  <si>
    <t>Kopā EUR</t>
  </si>
  <si>
    <t>Darbietilpība c/h</t>
  </si>
  <si>
    <t>Tiešās izmaksas kopā, t.sk.darba devēja sociālais nodoklis(23.59%)</t>
  </si>
  <si>
    <t>Virsizdevumi (  %)</t>
  </si>
  <si>
    <t>Būvuzņēmēja peļņa (  %)</t>
  </si>
  <si>
    <t xml:space="preserve">2026.gada </t>
  </si>
  <si>
    <t>Tāme sastādīta  2026. gada tirgus cenās, pamatojoties uz tehnisko specifikāciju.</t>
  </si>
  <si>
    <t>Tāmes  izmaksas  EUR</t>
  </si>
  <si>
    <t>2026.gada __. ___________</t>
  </si>
  <si>
    <t>Lokālā tāme Nr_1</t>
  </si>
  <si>
    <t>Volejbola laukumu uzlabošana un divu jaunu laukumu izveide</t>
  </si>
  <si>
    <t>Objekta adreses: Rīgas iela 5, Ropaži; Mežu iela Silakrogā; Sapņu Līču iela Zaķu muižā, Ropažu pagasts, LV-2135</t>
  </si>
  <si>
    <t>Mežu iela, Silakrogā</t>
  </si>
  <si>
    <t>Rīgas iela 5, Ropažos</t>
  </si>
  <si>
    <t>Objekta nosaukums: Volejbola laukumu uzlabošana</t>
  </si>
  <si>
    <t>Rīgas iela 5, Ropaži</t>
  </si>
  <si>
    <t xml:space="preserve">Demontēt un utilizēt esošos, pludmales volejbola stabus diviem pludmales volejbola laukumiem </t>
  </si>
  <si>
    <t>kompl.</t>
  </si>
  <si>
    <t>Iebetonētas alumīnija kapsulas pludmales volejbola stabiem. Izvietojums 08 m no  laukuma sānu līnijas.  Betonēšana atbilstoši aprīkojuma ražotāja rekomendācijām (betona bloks -100 x 100 x 100 cm): Kapsulas augšējai malai jāatrodas 40 cm zem smilšu virskārtas (smilšu slāņa pamatnē). Pirms betonēšanas bedres apakšā 10 cm drenāžas slānis (dolomīta šķembas (8–16 mm)).  Stabu konstrukcijai jābūt ar 2° slīpumu uz āru, prom no laukuma. Betonēšanai izmantot  C25/30 markas betonu</t>
  </si>
  <si>
    <t>Mežu iela Silakrogā</t>
  </si>
  <si>
    <t xml:space="preserve">	20 cm drenējošās kārtas izveidošana 44x14, dolomīta šķembas (8–16 mm). </t>
  </si>
  <si>
    <t>Ģeotekstila ieklāšana 46x16. Ģeotekstilu, (blīvums: 200 g/m²), ieklāj pāri visai bedrei un izloka uz augšu, gar malām, līdz pat zemes virskārtai gar bedres sienām 30 cm.</t>
  </si>
  <si>
    <t xml:space="preserve">40 cm smilšu virskārtas izveidošana. Smilšu kārtām jāveido nedaudz augstāku par apkārtējo zemi,   lēzenu pāreju uz zālāju. Smiltis (308m³), divreiz skalotas, sijātas upes vai karjera smiltis (frakcija 0,5–1,2 mm), kas neput un nelīp pie ādas, bez akmeņiem vai bīstamiem piemaisījumiem izlīdzināt </t>
  </si>
  <si>
    <t>Sapņu Līču iela Ropaži divi jauni laukumi</t>
  </si>
  <si>
    <t>Sapņu Līču iela, Zaķu muiža, Ropaži divi esošie laukumi</t>
  </si>
  <si>
    <t>Iebetonētas alumīnija kapsulas pludmales volejbola stabiem. Izvietojums 08 m no  laukuma sānu līnijas.  Betonēšana atbilstoši aprīkojuma ražotāja rekomendācijām (betona bloks -100 x 100 x 100 cm): Kapsulas augšējai malai jāatrodas 40 cm zem smilšu virskārtas (smilšu slāņa pamatnē). Pirms betonēšanas bedres apakšā 10 cm drenāžas slānis (dolomīta šķembas (8–16 mm)).  Stabu konstrukcijai jābūt ar 2° slīpumu uz āru, prom no laukuma. Betonēšanai izmantot  C25/30 markas betonu.</t>
  </si>
  <si>
    <t xml:space="preserve">Esošo pludmales volejbola  laukuma  20 cm virskārtas nomaiņa. Smilšu izlīdzināšana. Smilšu kārtām jāveido nedaudz augstāku par apkārtējo zemi,   lēzenu pāreju uz zālāju. Smiltis  divreiz skalotas, sijātas upes vai karjera smiltis (frakcija 0,5–1,2 mm), kas neput un nelīp pie ādas, bez akmeņiem vai bīstamiem piemaisījumiem izlīdzināt </t>
  </si>
  <si>
    <t>Sapņu ļīču iela 1, Zaķumuižā</t>
  </si>
  <si>
    <t>Sapņu ļīču iela 2, Zaķumuižā</t>
  </si>
  <si>
    <t>Labiekārtošanas darbi</t>
  </si>
  <si>
    <t>Lokālā tāme Nr_2</t>
  </si>
  <si>
    <t>Lokālā tāme Nr_3</t>
  </si>
  <si>
    <t>Lokālā tāme Nr_4</t>
  </si>
  <si>
    <r>
      <t>Pludmales volejbola stabi</t>
    </r>
    <r>
      <rPr>
        <sz val="10"/>
        <color theme="1"/>
        <rFont val="Aptos"/>
        <family val="2"/>
      </rPr>
      <t>: ar apaļu profilu, karsti cinkota tērauda, pulverkrāsoti ar iebūvētu tīkla augstuma regulēšanas mehānisma bloku/sliedi (</t>
    </r>
    <r>
      <rPr>
        <i/>
        <sz val="10"/>
        <color theme="1"/>
        <rFont val="Aptos"/>
        <family val="2"/>
      </rPr>
      <t>rail sistem</t>
    </r>
    <r>
      <rPr>
        <sz val="10"/>
        <color theme="1"/>
        <rFont val="Aptos"/>
        <family val="2"/>
      </rPr>
      <t>) un iebūvētu tīkla spriegotāju. Stabiem jāatbilst un jābūt marķētiem atbilstoši Eiropas drošības standartam EN 1271* un Starptautiskās Volejbola federācijas (FIVB) oficiālajiem noteikumiem, publiskai lietošanai. Pievienot sertifikātu par stabu atbilstību EN1271</t>
    </r>
  </si>
  <si>
    <r>
      <rPr>
        <b/>
        <sz val="10"/>
        <color theme="1"/>
        <rFont val="Aptos"/>
        <family val="2"/>
      </rPr>
      <t>50 cm dziļa</t>
    </r>
    <r>
      <rPr>
        <sz val="10"/>
        <color theme="1"/>
        <rFont val="Aptos"/>
        <family val="2"/>
      </rPr>
      <t xml:space="preserve"> būvbedres </t>
    </r>
    <r>
      <rPr>
        <sz val="10"/>
        <color rgb="FF212121"/>
        <rFont val="Aptos"/>
        <family val="2"/>
      </rPr>
      <t xml:space="preserve">izveidošana 44x 14 m (jaunajiem laukumiem paredzētā </t>
    </r>
    <r>
      <rPr>
        <sz val="10"/>
        <color theme="1"/>
        <rFont val="Aptos"/>
        <family val="2"/>
      </rPr>
      <t>laukumu vieta zemāka,  izlīdzinot esošo un jauno laukumu līmeni horizontālā plaknē. Drošības zona starp laukumu gala līnijām, 6m; starp blakus esošajiem laukumu stabiem  6m.</t>
    </r>
    <r>
      <rPr>
        <sz val="10"/>
        <color rgb="FFEE0000"/>
        <rFont val="Aptos"/>
        <family val="2"/>
      </rPr>
      <t xml:space="preserve"> (Izrakto zemi novietot pasūtītājā norādītājā vietā).</t>
    </r>
  </si>
  <si>
    <t>Pludmales volejbola stabi: ar apaļu profilu, karsti cinkota tērauda, pulverkrāsoti ar iebūvētu tīkla augstuma regulēšanas mehānisma bloku/sliedi (rail sistem) un iebūvētu tīkla spriegotāju. Stabiem jāatbilst un jābūt marķētiem atbilstoši Eiropas drošības standartam EN 1271* un Starptautiskās Volejbola federācijas (FIVB) oficiālajiem noteikumiem, publiskai lietošanai. Pievienot sertifikātu par stabu atbilstību EN1271.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</si>
</sst>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0.0"/>
    <numFmt numFmtId="165" formatCode="_-* #,##0.00_-;\-* #,##0.00_-;_-* \-??_-;_-@_-"/>
    <numFmt numFmtId="166" formatCode="[$-426]General"/>
    <numFmt numFmtId="167" formatCode="_-[$€-2]\ * #,##0.00_-;\-[$€-2]\ * #,##0.00_-;_-[$€-2]\ * &quot;-&quot;??_-"/>
    <numFmt numFmtId="168" formatCode="_(* #,##0.00_);_(* \(#,##0.00\);_(* \-??_);_(@_)"/>
    <numFmt numFmtId="169" formatCode="000"/>
    <numFmt numFmtId="170" formatCode="0.00;;"/>
  </numFmts>
  <fonts count="42" x14ac:knownFonts="1">
    <font>
      <sz val="11"/>
      <color theme="1"/>
      <name val="Calibri"/>
      <family val="2"/>
      <scheme val="minor"/>
    </font>
    <font>
      <sz val="10"/>
      <name val="Arial"/>
      <family val="2"/>
      <charset val="186"/>
    </font>
    <font>
      <sz val="10"/>
      <name val="Helv"/>
      <family val="2"/>
    </font>
    <font>
      <sz val="11"/>
      <color indexed="8"/>
      <name val="Calibri"/>
      <family val="2"/>
      <charset val="186"/>
    </font>
    <font>
      <sz val="11"/>
      <color indexed="9"/>
      <name val="Calibri"/>
      <family val="2"/>
      <charset val="186"/>
    </font>
    <font>
      <sz val="11"/>
      <color indexed="20"/>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52"/>
      <name val="Calibri"/>
      <family val="2"/>
      <charset val="186"/>
    </font>
    <font>
      <sz val="10"/>
      <name val="Calibri"/>
      <family val="2"/>
      <charset val="186"/>
    </font>
    <font>
      <b/>
      <sz val="11"/>
      <color indexed="52"/>
      <name val="Calibri"/>
      <family val="2"/>
      <charset val="186"/>
    </font>
    <font>
      <sz val="11"/>
      <color indexed="6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color indexed="12"/>
      <name val="Calibri"/>
      <family val="2"/>
      <charset val="186"/>
    </font>
    <font>
      <sz val="9"/>
      <color theme="9" tint="-0.49995422223578601"/>
      <name val="Calibri"/>
      <family val="2"/>
      <scheme val="minor"/>
    </font>
    <font>
      <sz val="11"/>
      <color rgb="FF000000"/>
      <name val="Calibri"/>
      <family val="2"/>
      <charset val="204"/>
    </font>
    <font>
      <sz val="10"/>
      <color rgb="FF00B050"/>
      <name val="Calibri"/>
      <family val="2"/>
      <charset val="186"/>
      <scheme val="minor"/>
    </font>
    <font>
      <sz val="10"/>
      <color rgb="FF9900CC"/>
      <name val="Calibri"/>
      <family val="2"/>
      <charset val="186"/>
      <scheme val="minor"/>
    </font>
    <font>
      <sz val="10"/>
      <name val="Times New Roman"/>
      <family val="1"/>
      <charset val="186"/>
    </font>
    <font>
      <sz val="12"/>
      <color indexed="8"/>
      <name val="Arial"/>
      <family val="2"/>
      <charset val="186"/>
    </font>
    <font>
      <sz val="10"/>
      <color indexed="8"/>
      <name val="Arial"/>
      <family val="2"/>
      <charset val="186"/>
    </font>
    <font>
      <sz val="11"/>
      <color theme="1"/>
      <name val="Calibri"/>
      <family val="2"/>
      <scheme val="minor"/>
    </font>
    <font>
      <b/>
      <sz val="10"/>
      <name val="Aptos"/>
      <family val="2"/>
    </font>
    <font>
      <sz val="10"/>
      <name val="Aptos"/>
      <family val="2"/>
    </font>
    <font>
      <b/>
      <u/>
      <sz val="10"/>
      <color rgb="FF7030A0"/>
      <name val="Aptos"/>
      <family val="2"/>
    </font>
    <font>
      <sz val="10"/>
      <color theme="1"/>
      <name val="Aptos"/>
      <family val="2"/>
    </font>
    <font>
      <sz val="10"/>
      <color rgb="FFFF0000"/>
      <name val="Aptos"/>
      <family val="2"/>
    </font>
    <font>
      <sz val="10"/>
      <color indexed="8"/>
      <name val="Aptos"/>
      <family val="2"/>
    </font>
    <font>
      <b/>
      <sz val="10"/>
      <color theme="1"/>
      <name val="Aptos"/>
      <family val="2"/>
    </font>
    <font>
      <i/>
      <sz val="10"/>
      <color theme="1"/>
      <name val="Aptos"/>
      <family val="2"/>
    </font>
    <font>
      <sz val="10"/>
      <color rgb="FF212121"/>
      <name val="Aptos"/>
      <family val="2"/>
    </font>
    <font>
      <sz val="10"/>
      <color rgb="FFEE0000"/>
      <name val="Aptos"/>
      <family val="2"/>
    </font>
    <font>
      <u/>
      <sz val="10"/>
      <name val="Aptos"/>
      <family val="2"/>
    </font>
    <font>
      <b/>
      <sz val="10"/>
      <color rgb="FFFF0000"/>
      <name val="Aptos"/>
      <family val="2"/>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45"/>
        <bgColor indexed="64"/>
      </patternFill>
    </fill>
    <fill>
      <patternFill patternType="solid">
        <fgColor indexed="43"/>
        <bgColor indexed="64"/>
      </patternFill>
    </fill>
    <fill>
      <patternFill patternType="solid">
        <fgColor indexed="65"/>
        <bgColor indexed="64"/>
      </patternFill>
    </fill>
    <fill>
      <patternFill patternType="solid">
        <fgColor theme="0" tint="-0.14999847407452621"/>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top style="medium">
        <color auto="1"/>
      </top>
      <bottom/>
      <diagonal/>
    </border>
    <border>
      <left style="thin">
        <color indexed="64"/>
      </left>
      <right/>
      <top style="thin">
        <color indexed="64"/>
      </top>
      <bottom style="medium">
        <color indexed="64"/>
      </bottom>
      <diagonal/>
    </border>
    <border>
      <left/>
      <right/>
      <top style="medium">
        <color auto="1"/>
      </top>
      <bottom/>
      <diagonal/>
    </border>
    <border>
      <left style="medium">
        <color auto="1"/>
      </left>
      <right/>
      <top/>
      <bottom/>
      <diagonal/>
    </border>
  </borders>
  <cellStyleXfs count="156">
    <xf numFmtId="0" fontId="0" fillId="0" borderId="0"/>
    <xf numFmtId="0" fontId="2" fillId="0" borderId="0"/>
    <xf numFmtId="0" fontId="1"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2" fillId="0" borderId="5" applyNumberFormat="0" applyFill="0" applyAlignment="0" applyProtection="0"/>
    <xf numFmtId="0" fontId="1" fillId="0" borderId="0"/>
    <xf numFmtId="0" fontId="1" fillId="0" borderId="0"/>
    <xf numFmtId="0" fontId="1" fillId="0" borderId="0"/>
    <xf numFmtId="0" fontId="1" fillId="21" borderId="6" applyNumberFormat="0" applyFont="0" applyAlignment="0" applyProtection="0"/>
    <xf numFmtId="0" fontId="1" fillId="0" borderId="0"/>
    <xf numFmtId="41" fontId="1" fillId="0" borderId="0" applyFont="0" applyFill="0" applyBorder="0" applyAlignment="0" applyProtection="0"/>
    <xf numFmtId="41" fontId="1" fillId="0" borderId="0" applyFont="0" applyFill="0" applyBorder="0" applyAlignment="0" applyProtection="0"/>
    <xf numFmtId="0" fontId="1" fillId="0" borderId="0"/>
    <xf numFmtId="0" fontId="4" fillId="16" borderId="0" applyNumberFormat="0" applyBorder="0" applyAlignment="0" applyProtection="0"/>
    <xf numFmtId="0" fontId="4" fillId="1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4" fillId="22" borderId="7" applyNumberFormat="0" applyAlignment="0" applyProtection="0"/>
    <xf numFmtId="168" fontId="1" fillId="0" borderId="0" applyFill="0" applyBorder="0" applyAlignment="0" applyProtection="0"/>
    <xf numFmtId="0" fontId="2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 fillId="0" borderId="8" applyBorder="0">
      <alignment vertical="top"/>
    </xf>
    <xf numFmtId="167" fontId="1" fillId="0" borderId="0" applyFont="0" applyFill="0" applyBorder="0" applyAlignment="0" applyProtection="0"/>
    <xf numFmtId="0" fontId="1" fillId="0" borderId="0"/>
    <xf numFmtId="0" fontId="1" fillId="0" borderId="0"/>
    <xf numFmtId="166" fontId="23" fillId="0" borderId="0"/>
    <xf numFmtId="0" fontId="5" fillId="23" borderId="0" applyNumberFormat="0" applyBorder="0" applyAlignment="0" applyProtection="0"/>
    <xf numFmtId="0" fontId="21" fillId="0" borderId="0" applyBorder="0">
      <alignment vertical="top"/>
    </xf>
    <xf numFmtId="0" fontId="15" fillId="7" borderId="7" applyNumberFormat="0" applyAlignment="0" applyProtection="0"/>
    <xf numFmtId="0" fontId="24" fillId="0" borderId="8" applyNumberFormat="0" applyFill="0" applyBorder="0"/>
    <xf numFmtId="0" fontId="17" fillId="22" borderId="9" applyNumberFormat="0" applyAlignment="0" applyProtection="0"/>
    <xf numFmtId="0" fontId="19" fillId="0" borderId="10" applyNumberFormat="0" applyFill="0" applyAlignment="0" applyProtection="0"/>
    <xf numFmtId="0" fontId="16" fillId="24" borderId="0" applyNumberFormat="0" applyBorder="0" applyAlignment="0" applyProtection="0"/>
    <xf numFmtId="0" fontId="29" fillId="0" borderId="0"/>
    <xf numFmtId="0" fontId="29" fillId="0" borderId="0"/>
    <xf numFmtId="0" fontId="29" fillId="0" borderId="0"/>
    <xf numFmtId="0" fontId="3" fillId="0" borderId="0"/>
    <xf numFmtId="0" fontId="3" fillId="0" borderId="0"/>
    <xf numFmtId="0" fontId="29" fillId="0" borderId="0"/>
    <xf numFmtId="0" fontId="3" fillId="0" borderId="0"/>
    <xf numFmtId="0" fontId="1" fillId="0" borderId="0"/>
    <xf numFmtId="0" fontId="3" fillId="0" borderId="0"/>
    <xf numFmtId="0" fontId="1" fillId="0" borderId="0">
      <alignment textRotation="90"/>
    </xf>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29"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3" fillId="0" borderId="0"/>
    <xf numFmtId="0" fontId="18" fillId="0" borderId="0" applyNumberFormat="0" applyFill="0" applyBorder="0" applyAlignment="0" applyProtection="0"/>
    <xf numFmtId="0" fontId="3" fillId="21" borderId="6" applyNumberFormat="0" applyFont="0" applyAlignment="0" applyProtection="0"/>
    <xf numFmtId="0" fontId="25" fillId="0" borderId="0" applyNumberFormat="0" applyFill="0" applyBorder="0"/>
    <xf numFmtId="0" fontId="1" fillId="0" borderId="0"/>
    <xf numFmtId="0" fontId="1" fillId="0" borderId="0"/>
    <xf numFmtId="0" fontId="1" fillId="0" borderId="0" applyNumberFormat="0" applyFont="0" applyFill="0" applyBorder="0" applyProtection="0"/>
    <xf numFmtId="0" fontId="1" fillId="25" borderId="0">
      <alignment vertical="center" wrapText="1"/>
    </xf>
    <xf numFmtId="9" fontId="1" fillId="0" borderId="0" applyFont="0" applyFill="0" applyBorder="0" applyAlignment="0" applyProtection="0"/>
    <xf numFmtId="0" fontId="12" fillId="0" borderId="5" applyNumberFormat="0" applyFill="0" applyAlignment="0" applyProtection="0"/>
    <xf numFmtId="0" fontId="2" fillId="0" borderId="0"/>
    <xf numFmtId="0" fontId="1" fillId="0" borderId="0"/>
    <xf numFmtId="0" fontId="1" fillId="0" borderId="0"/>
    <xf numFmtId="0" fontId="13" fillId="0" borderId="0"/>
    <xf numFmtId="0" fontId="1" fillId="0" borderId="0"/>
    <xf numFmtId="0" fontId="2" fillId="0" borderId="0"/>
    <xf numFmtId="165" fontId="1" fillId="0" borderId="0" applyFill="0" applyBorder="0" applyAlignment="0" applyProtection="0"/>
    <xf numFmtId="0" fontId="3" fillId="0" borderId="0"/>
    <xf numFmtId="0" fontId="1" fillId="0" borderId="0"/>
    <xf numFmtId="0" fontId="1" fillId="0" borderId="0"/>
    <xf numFmtId="0" fontId="1" fillId="0" borderId="0"/>
    <xf numFmtId="0" fontId="1" fillId="0" borderId="0"/>
    <xf numFmtId="0" fontId="26" fillId="0" borderId="0"/>
    <xf numFmtId="0" fontId="1" fillId="0" borderId="0"/>
    <xf numFmtId="0" fontId="27" fillId="0" borderId="0"/>
    <xf numFmtId="0" fontId="28" fillId="0" borderId="0">
      <alignment vertical="top"/>
    </xf>
    <xf numFmtId="0" fontId="3" fillId="0" borderId="0"/>
    <xf numFmtId="0" fontId="29" fillId="0" borderId="0"/>
  </cellStyleXfs>
  <cellXfs count="155">
    <xf numFmtId="0" fontId="0" fillId="0" borderId="0" xfId="0"/>
    <xf numFmtId="0" fontId="30" fillId="0" borderId="0" xfId="146" applyFont="1" applyAlignment="1">
      <alignment vertical="center"/>
    </xf>
    <xf numFmtId="0" fontId="31" fillId="0" borderId="0" xfId="146" applyFont="1" applyAlignment="1">
      <alignment vertical="center"/>
    </xf>
    <xf numFmtId="0" fontId="32" fillId="0" borderId="0" xfId="146" applyFont="1" applyAlignment="1">
      <alignment vertical="center"/>
    </xf>
    <xf numFmtId="49" fontId="30" fillId="0" borderId="0" xfId="146" applyNumberFormat="1" applyFont="1" applyAlignment="1">
      <alignment horizontal="left" vertical="center"/>
    </xf>
    <xf numFmtId="0" fontId="31" fillId="0" borderId="0" xfId="146" applyFont="1" applyAlignment="1">
      <alignment horizontal="right" vertical="center"/>
    </xf>
    <xf numFmtId="2" fontId="31" fillId="0" borderId="0" xfId="146" applyNumberFormat="1" applyFont="1" applyAlignment="1">
      <alignment vertical="center"/>
    </xf>
    <xf numFmtId="0" fontId="31" fillId="0" borderId="15"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2" xfId="0" applyFont="1" applyBorder="1" applyAlignment="1">
      <alignment horizontal="center" vertical="center" wrapText="1"/>
    </xf>
    <xf numFmtId="1" fontId="33" fillId="0" borderId="16" xfId="0" applyNumberFormat="1" applyFont="1" applyBorder="1" applyAlignment="1">
      <alignment horizontal="center" vertical="center"/>
    </xf>
    <xf numFmtId="1" fontId="33" fillId="0" borderId="13" xfId="0" applyNumberFormat="1" applyFont="1" applyBorder="1" applyAlignment="1">
      <alignment horizontal="center" vertical="center" wrapText="1"/>
    </xf>
    <xf numFmtId="1" fontId="33" fillId="0" borderId="13" xfId="0" applyNumberFormat="1" applyFont="1" applyBorder="1" applyAlignment="1">
      <alignment horizontal="center" vertical="center"/>
    </xf>
    <xf numFmtId="1" fontId="33" fillId="0" borderId="20" xfId="0" applyNumberFormat="1" applyFont="1" applyBorder="1" applyAlignment="1">
      <alignment horizontal="center" vertical="center" shrinkToFit="1"/>
    </xf>
    <xf numFmtId="1" fontId="33" fillId="0" borderId="16" xfId="0" applyNumberFormat="1" applyFont="1" applyBorder="1" applyAlignment="1">
      <alignment horizontal="center" vertical="center" wrapText="1"/>
    </xf>
    <xf numFmtId="1" fontId="33" fillId="0" borderId="13" xfId="0" applyNumberFormat="1" applyFont="1" applyBorder="1" applyAlignment="1">
      <alignment horizontal="center" vertical="center" shrinkToFit="1"/>
    </xf>
    <xf numFmtId="1" fontId="33" fillId="0" borderId="14" xfId="0" applyNumberFormat="1" applyFont="1" applyBorder="1" applyAlignment="1">
      <alignment horizontal="center" vertical="center" shrinkToFit="1"/>
    </xf>
    <xf numFmtId="1" fontId="33" fillId="0" borderId="14" xfId="0" applyNumberFormat="1" applyFont="1" applyBorder="1" applyAlignment="1">
      <alignment horizontal="center" vertical="center"/>
    </xf>
    <xf numFmtId="0" fontId="31" fillId="0" borderId="0" xfId="145" applyFont="1" applyAlignment="1">
      <alignment vertical="center"/>
    </xf>
    <xf numFmtId="169" fontId="30" fillId="26" borderId="11" xfId="145" applyNumberFormat="1" applyFont="1" applyFill="1" applyBorder="1" applyAlignment="1">
      <alignment horizontal="center" vertical="center"/>
    </xf>
    <xf numFmtId="170" fontId="30" fillId="26" borderId="18" xfId="0" applyNumberFormat="1" applyFont="1" applyFill="1" applyBorder="1" applyAlignment="1">
      <alignment horizontal="center" vertical="top" wrapText="1"/>
    </xf>
    <xf numFmtId="0" fontId="31" fillId="26" borderId="11" xfId="145" applyFont="1" applyFill="1" applyBorder="1" applyAlignment="1">
      <alignment horizontal="center" vertical="center"/>
    </xf>
    <xf numFmtId="0" fontId="31" fillId="26" borderId="21" xfId="145" applyFont="1" applyFill="1" applyBorder="1" applyAlignment="1">
      <alignment horizontal="center" vertical="center"/>
    </xf>
    <xf numFmtId="1" fontId="34" fillId="26" borderId="23" xfId="145" applyNumberFormat="1" applyFont="1" applyFill="1" applyBorder="1" applyAlignment="1">
      <alignment horizontal="center" vertical="center"/>
    </xf>
    <xf numFmtId="0" fontId="32" fillId="26" borderId="11" xfId="145" applyFont="1" applyFill="1" applyBorder="1" applyAlignment="1">
      <alignment vertical="center"/>
    </xf>
    <xf numFmtId="0" fontId="31" fillId="26" borderId="11" xfId="145" applyFont="1" applyFill="1" applyBorder="1" applyAlignment="1">
      <alignment vertical="center"/>
    </xf>
    <xf numFmtId="0" fontId="31" fillId="26" borderId="24" xfId="145" applyFont="1" applyFill="1" applyBorder="1" applyAlignment="1">
      <alignment vertical="center"/>
    </xf>
    <xf numFmtId="0" fontId="31" fillId="26" borderId="17" xfId="145" applyFont="1" applyFill="1" applyBorder="1" applyAlignment="1">
      <alignment vertical="center"/>
    </xf>
    <xf numFmtId="0" fontId="31" fillId="26" borderId="18" xfId="145" applyFont="1" applyFill="1" applyBorder="1" applyAlignment="1">
      <alignment vertical="center"/>
    </xf>
    <xf numFmtId="0" fontId="31" fillId="26" borderId="19" xfId="145" applyFont="1" applyFill="1" applyBorder="1" applyAlignment="1">
      <alignment vertical="center"/>
    </xf>
    <xf numFmtId="1" fontId="31" fillId="0" borderId="8" xfId="145" applyNumberFormat="1" applyFont="1" applyBorder="1" applyAlignment="1">
      <alignment horizontal="center" vertical="center"/>
    </xf>
    <xf numFmtId="170" fontId="31" fillId="0" borderId="8" xfId="0" applyNumberFormat="1" applyFont="1" applyBorder="1" applyAlignment="1">
      <alignment vertical="top" wrapText="1"/>
    </xf>
    <xf numFmtId="0" fontId="31" fillId="0" borderId="8" xfId="145" applyFont="1" applyBorder="1" applyAlignment="1">
      <alignment horizontal="center" vertical="center"/>
    </xf>
    <xf numFmtId="2" fontId="31" fillId="0" borderId="22" xfId="145" applyNumberFormat="1" applyFont="1" applyBorder="1" applyAlignment="1">
      <alignment horizontal="center" vertical="center"/>
    </xf>
    <xf numFmtId="2" fontId="31" fillId="0" borderId="15" xfId="0" applyNumberFormat="1" applyFont="1" applyBorder="1" applyAlignment="1">
      <alignment horizontal="center" vertical="center" wrapText="1"/>
    </xf>
    <xf numFmtId="2" fontId="31" fillId="0" borderId="8" xfId="0" applyNumberFormat="1" applyFont="1" applyBorder="1" applyAlignment="1">
      <alignment horizontal="center" vertical="center" wrapText="1"/>
    </xf>
    <xf numFmtId="2" fontId="31" fillId="0" borderId="12" xfId="0" applyNumberFormat="1" applyFont="1" applyBorder="1" applyAlignment="1">
      <alignment horizontal="center" vertical="center" wrapText="1"/>
    </xf>
    <xf numFmtId="2" fontId="30" fillId="0" borderId="37" xfId="0" applyNumberFormat="1" applyFont="1" applyBorder="1" applyAlignment="1">
      <alignment horizontal="center" vertical="center" wrapText="1"/>
    </xf>
    <xf numFmtId="0" fontId="31" fillId="0" borderId="0" xfId="146" applyFont="1" applyAlignment="1">
      <alignment vertical="center" wrapText="1"/>
    </xf>
    <xf numFmtId="0" fontId="31" fillId="0" borderId="0" xfId="149" applyFont="1" applyAlignment="1">
      <alignment horizontal="left"/>
    </xf>
    <xf numFmtId="0" fontId="31" fillId="0" borderId="0" xfId="148" applyFont="1" applyAlignment="1">
      <alignment vertical="center"/>
    </xf>
    <xf numFmtId="0" fontId="31" fillId="0" borderId="0" xfId="149" applyFont="1" applyAlignment="1">
      <alignment horizontal="right"/>
    </xf>
    <xf numFmtId="0" fontId="31" fillId="0" borderId="0" xfId="148" applyFont="1" applyAlignment="1">
      <alignment vertical="center" wrapText="1"/>
    </xf>
    <xf numFmtId="0" fontId="31" fillId="0" borderId="0" xfId="148" applyFont="1" applyAlignment="1">
      <alignment horizontal="right" vertical="center" wrapText="1"/>
    </xf>
    <xf numFmtId="1" fontId="31" fillId="0" borderId="0" xfId="146" applyNumberFormat="1" applyFont="1" applyAlignment="1">
      <alignment horizontal="left" vertical="center"/>
    </xf>
    <xf numFmtId="0" fontId="31" fillId="0" borderId="0" xfId="146" applyFont="1" applyAlignment="1">
      <alignment horizontal="left" vertical="center"/>
    </xf>
    <xf numFmtId="1" fontId="31" fillId="0" borderId="0" xfId="146" applyNumberFormat="1" applyFont="1" applyAlignment="1">
      <alignment horizontal="center" vertical="center"/>
    </xf>
    <xf numFmtId="0" fontId="31" fillId="0" borderId="0" xfId="146" applyFont="1" applyAlignment="1">
      <alignment horizontal="center" vertical="center"/>
    </xf>
    <xf numFmtId="1" fontId="31" fillId="0" borderId="0" xfId="146" applyNumberFormat="1" applyFont="1" applyAlignment="1">
      <alignment horizontal="right" vertical="center"/>
    </xf>
    <xf numFmtId="0" fontId="30" fillId="0" borderId="0" xfId="145" applyFont="1" applyAlignment="1">
      <alignment horizontal="left" vertical="top" wrapText="1"/>
    </xf>
    <xf numFmtId="0" fontId="35" fillId="0" borderId="0" xfId="145" applyFont="1" applyAlignment="1">
      <alignment wrapText="1"/>
    </xf>
    <xf numFmtId="0" fontId="31" fillId="0" borderId="0" xfId="145" applyFont="1" applyAlignment="1">
      <alignment horizontal="center" vertical="center"/>
    </xf>
    <xf numFmtId="49" fontId="31" fillId="0" borderId="0" xfId="146" applyNumberFormat="1" applyFont="1" applyAlignment="1">
      <alignment horizontal="center" vertical="center"/>
    </xf>
    <xf numFmtId="0" fontId="31" fillId="0" borderId="0" xfId="145" applyFont="1" applyAlignment="1">
      <alignment horizontal="right" vertical="center" wrapText="1"/>
    </xf>
    <xf numFmtId="0" fontId="31" fillId="0" borderId="0" xfId="145" applyFont="1" applyAlignment="1">
      <alignment horizontal="right" vertical="top" wrapText="1"/>
    </xf>
    <xf numFmtId="0" fontId="33" fillId="0" borderId="35" xfId="0" applyFont="1" applyBorder="1" applyAlignment="1">
      <alignment horizontal="left" vertical="top" wrapText="1"/>
    </xf>
    <xf numFmtId="0" fontId="36" fillId="0" borderId="0" xfId="0" applyFont="1" applyAlignment="1">
      <alignment vertical="top" wrapText="1"/>
    </xf>
    <xf numFmtId="0" fontId="33" fillId="0" borderId="0" xfId="0" applyFont="1" applyAlignment="1">
      <alignment horizontal="left" vertical="top" wrapText="1"/>
    </xf>
    <xf numFmtId="1" fontId="31" fillId="0" borderId="35" xfId="145" applyNumberFormat="1" applyFont="1" applyBorder="1" applyAlignment="1">
      <alignment horizontal="center" vertical="center"/>
    </xf>
    <xf numFmtId="170" fontId="31" fillId="0" borderId="0" xfId="0" applyNumberFormat="1" applyFont="1" applyAlignment="1">
      <alignment vertical="top" wrapText="1"/>
    </xf>
    <xf numFmtId="0" fontId="31" fillId="0" borderId="35" xfId="145" applyFont="1" applyBorder="1" applyAlignment="1">
      <alignment horizontal="center" vertical="center"/>
    </xf>
    <xf numFmtId="2" fontId="31" fillId="0" borderId="38" xfId="0" applyNumberFormat="1" applyFont="1" applyBorder="1" applyAlignment="1">
      <alignment horizontal="center" vertical="center" wrapText="1"/>
    </xf>
    <xf numFmtId="2" fontId="31" fillId="0" borderId="35" xfId="0" applyNumberFormat="1" applyFont="1" applyBorder="1" applyAlignment="1">
      <alignment horizontal="center" vertical="center" wrapText="1"/>
    </xf>
    <xf numFmtId="170" fontId="31" fillId="0" borderId="35" xfId="0" applyNumberFormat="1" applyFont="1" applyBorder="1" applyAlignment="1">
      <alignment vertical="top" wrapText="1"/>
    </xf>
    <xf numFmtId="0" fontId="33" fillId="0" borderId="35" xfId="0" applyFont="1" applyBorder="1" applyAlignment="1">
      <alignment horizontal="justify" vertical="center"/>
    </xf>
    <xf numFmtId="0" fontId="33" fillId="0" borderId="0" xfId="0" applyFont="1" applyAlignment="1">
      <alignment vertical="top" wrapText="1"/>
    </xf>
    <xf numFmtId="2" fontId="31" fillId="0" borderId="40" xfId="0" applyNumberFormat="1" applyFont="1" applyBorder="1" applyAlignment="1">
      <alignment horizontal="center" vertical="center" wrapText="1"/>
    </xf>
    <xf numFmtId="2" fontId="31" fillId="0" borderId="41" xfId="0" applyNumberFormat="1" applyFont="1" applyBorder="1" applyAlignment="1">
      <alignment horizontal="center" vertical="center" wrapText="1"/>
    </xf>
    <xf numFmtId="0" fontId="31" fillId="0" borderId="0" xfId="39" applyFont="1" applyAlignment="1">
      <alignment vertical="center"/>
    </xf>
    <xf numFmtId="0" fontId="31" fillId="0" borderId="0" xfId="147" applyFont="1"/>
    <xf numFmtId="0" fontId="30" fillId="0" borderId="0" xfId="39" applyFont="1" applyAlignment="1">
      <alignment horizontal="left" vertical="center"/>
    </xf>
    <xf numFmtId="0" fontId="30" fillId="0" borderId="0" xfId="147" applyFont="1" applyAlignment="1">
      <alignment horizontal="left" vertical="center" wrapText="1"/>
    </xf>
    <xf numFmtId="0" fontId="30" fillId="0" borderId="0" xfId="147" applyFont="1" applyAlignment="1">
      <alignment horizontal="left" vertical="center"/>
    </xf>
    <xf numFmtId="0" fontId="30" fillId="0" borderId="0" xfId="39" applyFont="1" applyAlignment="1">
      <alignment horizontal="left" vertical="center" wrapText="1"/>
    </xf>
    <xf numFmtId="0" fontId="30" fillId="0" borderId="0" xfId="147" applyFont="1" applyAlignment="1">
      <alignment horizontal="right" vertical="center"/>
    </xf>
    <xf numFmtId="0" fontId="31" fillId="0" borderId="8" xfId="39" applyFont="1" applyBorder="1" applyAlignment="1">
      <alignment horizontal="center" vertical="center" wrapText="1"/>
    </xf>
    <xf numFmtId="0" fontId="40" fillId="0" borderId="8" xfId="39" applyFont="1" applyBorder="1" applyAlignment="1">
      <alignment horizontal="left" vertical="center" wrapText="1"/>
    </xf>
    <xf numFmtId="4" fontId="31" fillId="0" borderId="8" xfId="39" applyNumberFormat="1" applyFont="1" applyBorder="1" applyAlignment="1">
      <alignment horizontal="center" vertical="center" wrapText="1"/>
    </xf>
    <xf numFmtId="4" fontId="31" fillId="0" borderId="0" xfId="39" applyNumberFormat="1" applyFont="1" applyAlignment="1">
      <alignment horizontal="center" vertical="center" wrapText="1"/>
    </xf>
    <xf numFmtId="0" fontId="30" fillId="0" borderId="8" xfId="39" applyFont="1" applyBorder="1" applyAlignment="1">
      <alignment horizontal="right" vertical="center"/>
    </xf>
    <xf numFmtId="4" fontId="30" fillId="0" borderId="8" xfId="39" applyNumberFormat="1" applyFont="1" applyBorder="1" applyAlignment="1">
      <alignment horizontal="center" vertical="center" wrapText="1"/>
    </xf>
    <xf numFmtId="2" fontId="41" fillId="0" borderId="0" xfId="147" applyNumberFormat="1" applyFont="1"/>
    <xf numFmtId="2" fontId="31" fillId="0" borderId="0" xfId="147" applyNumberFormat="1" applyFont="1"/>
    <xf numFmtId="0" fontId="31" fillId="0" borderId="0" xfId="39" applyFont="1" applyAlignment="1">
      <alignment horizontal="center" vertical="center" wrapText="1"/>
    </xf>
    <xf numFmtId="0" fontId="30" fillId="0" borderId="0" xfId="39" applyFont="1" applyAlignment="1">
      <alignment horizontal="right" vertical="center" wrapText="1"/>
    </xf>
    <xf numFmtId="0" fontId="31" fillId="0" borderId="0" xfId="148" applyFont="1" applyAlignment="1">
      <alignment horizontal="center" vertical="center" wrapText="1"/>
    </xf>
    <xf numFmtId="0" fontId="31" fillId="0" borderId="0" xfId="39" applyFont="1" applyAlignment="1">
      <alignment horizontal="left" vertical="center"/>
    </xf>
    <xf numFmtId="0" fontId="31" fillId="0" borderId="0" xfId="147" applyFont="1" applyAlignment="1">
      <alignment horizontal="left" vertical="center" wrapText="1"/>
    </xf>
    <xf numFmtId="0" fontId="31" fillId="0" borderId="0" xfId="147" applyFont="1" applyAlignment="1">
      <alignment horizontal="left" vertical="center"/>
    </xf>
    <xf numFmtId="0" fontId="31" fillId="0" borderId="0" xfId="39" applyFont="1" applyAlignment="1">
      <alignment horizontal="left" vertical="center" wrapText="1"/>
    </xf>
    <xf numFmtId="0" fontId="31" fillId="0" borderId="0" xfId="147" applyFont="1" applyAlignment="1">
      <alignment horizontal="right" vertical="center" wrapText="1"/>
    </xf>
    <xf numFmtId="2" fontId="31" fillId="0" borderId="0" xfId="147" applyNumberFormat="1" applyFont="1" applyAlignment="1">
      <alignment horizontal="center" vertical="center" wrapText="1"/>
    </xf>
    <xf numFmtId="164" fontId="31" fillId="0" borderId="0" xfId="147" applyNumberFormat="1" applyFont="1" applyAlignment="1">
      <alignment horizontal="left" vertical="center" wrapText="1"/>
    </xf>
    <xf numFmtId="0" fontId="31" fillId="0" borderId="17" xfId="39" applyFont="1" applyBorder="1" applyAlignment="1">
      <alignment horizontal="center" vertical="center" wrapText="1"/>
    </xf>
    <xf numFmtId="0" fontId="31" fillId="0" borderId="18" xfId="146" applyFont="1" applyBorder="1" applyAlignment="1">
      <alignment vertical="center"/>
    </xf>
    <xf numFmtId="2" fontId="31" fillId="0" borderId="18" xfId="146" applyNumberFormat="1" applyFont="1" applyBorder="1" applyAlignment="1">
      <alignment horizontal="center" vertical="center"/>
    </xf>
    <xf numFmtId="2" fontId="31" fillId="0" borderId="18" xfId="39" applyNumberFormat="1" applyFont="1" applyBorder="1" applyAlignment="1">
      <alignment horizontal="center" vertical="center" wrapText="1"/>
    </xf>
    <xf numFmtId="2" fontId="31" fillId="0" borderId="19" xfId="39" applyNumberFormat="1" applyFont="1" applyBorder="1" applyAlignment="1">
      <alignment horizontal="center" vertical="center" wrapText="1"/>
    </xf>
    <xf numFmtId="0" fontId="31" fillId="0" borderId="23" xfId="39" applyFont="1" applyBorder="1" applyAlignment="1">
      <alignment horizontal="center" vertical="center" wrapText="1"/>
    </xf>
    <xf numFmtId="0" fontId="31" fillId="0" borderId="11" xfId="146" applyFont="1" applyBorder="1" applyAlignment="1">
      <alignment vertical="center"/>
    </xf>
    <xf numFmtId="2" fontId="31" fillId="0" borderId="35" xfId="146" applyNumberFormat="1" applyFont="1" applyBorder="1" applyAlignment="1">
      <alignment horizontal="center" vertical="center"/>
    </xf>
    <xf numFmtId="2" fontId="31" fillId="0" borderId="35" xfId="39" applyNumberFormat="1" applyFont="1" applyBorder="1" applyAlignment="1">
      <alignment horizontal="center" vertical="center" wrapText="1"/>
    </xf>
    <xf numFmtId="2" fontId="31" fillId="0" borderId="36" xfId="39" applyNumberFormat="1" applyFont="1" applyBorder="1" applyAlignment="1">
      <alignment horizontal="center" vertical="center" wrapText="1"/>
    </xf>
    <xf numFmtId="0" fontId="31" fillId="0" borderId="35" xfId="146" applyFont="1" applyBorder="1" applyAlignment="1">
      <alignment vertical="center"/>
    </xf>
    <xf numFmtId="0" fontId="31" fillId="0" borderId="38" xfId="39" applyFont="1" applyBorder="1" applyAlignment="1">
      <alignment horizontal="center" vertical="center" wrapText="1"/>
    </xf>
    <xf numFmtId="0" fontId="31" fillId="0" borderId="40" xfId="39" applyFont="1" applyBorder="1" applyAlignment="1">
      <alignment horizontal="center" vertical="center" wrapText="1"/>
    </xf>
    <xf numFmtId="0" fontId="31" fillId="0" borderId="41" xfId="39" applyFont="1" applyBorder="1" applyAlignment="1">
      <alignment horizontal="right" vertical="center"/>
    </xf>
    <xf numFmtId="2" fontId="31" fillId="0" borderId="11" xfId="146" applyNumberFormat="1" applyFont="1" applyBorder="1" applyAlignment="1">
      <alignment horizontal="center" vertical="center"/>
    </xf>
    <xf numFmtId="2" fontId="31" fillId="0" borderId="11" xfId="39" applyNumberFormat="1" applyFont="1" applyBorder="1" applyAlignment="1">
      <alignment horizontal="center" vertical="center" wrapText="1"/>
    </xf>
    <xf numFmtId="2" fontId="31" fillId="0" borderId="24" xfId="39" applyNumberFormat="1" applyFont="1" applyBorder="1" applyAlignment="1">
      <alignment horizontal="center" vertical="center" wrapText="1"/>
    </xf>
    <xf numFmtId="0" fontId="31" fillId="0" borderId="18" xfId="39" applyFont="1" applyBorder="1" applyAlignment="1">
      <alignment horizontal="right" vertical="center"/>
    </xf>
    <xf numFmtId="2" fontId="31" fillId="0" borderId="27" xfId="39" applyNumberFormat="1" applyFont="1" applyBorder="1" applyAlignment="1">
      <alignment horizontal="center" vertical="center" wrapText="1"/>
    </xf>
    <xf numFmtId="0" fontId="31" fillId="0" borderId="42" xfId="39" applyFont="1" applyBorder="1" applyAlignment="1">
      <alignment horizontal="center" vertical="center" wrapText="1"/>
    </xf>
    <xf numFmtId="2" fontId="31" fillId="0" borderId="44" xfId="39" applyNumberFormat="1" applyFont="1" applyBorder="1" applyAlignment="1">
      <alignment horizontal="center" vertical="center" wrapText="1"/>
    </xf>
    <xf numFmtId="2" fontId="31" fillId="0" borderId="0" xfId="39" applyNumberFormat="1" applyFont="1" applyAlignment="1">
      <alignment vertical="center"/>
    </xf>
    <xf numFmtId="0" fontId="31" fillId="0" borderId="35" xfId="39" applyFont="1" applyBorder="1" applyAlignment="1">
      <alignment horizontal="right" vertical="center"/>
    </xf>
    <xf numFmtId="2" fontId="31" fillId="0" borderId="22" xfId="39" applyNumberFormat="1" applyFont="1" applyBorder="1" applyAlignment="1">
      <alignment horizontal="center" vertical="center" wrapText="1"/>
    </xf>
    <xf numFmtId="0" fontId="31" fillId="0" borderId="45" xfId="39" applyFont="1" applyBorder="1" applyAlignment="1">
      <alignment horizontal="center" vertical="center" wrapText="1"/>
    </xf>
    <xf numFmtId="2" fontId="31" fillId="0" borderId="0" xfId="39" applyNumberFormat="1" applyFont="1" applyAlignment="1">
      <alignment horizontal="center" vertical="center" wrapText="1"/>
    </xf>
    <xf numFmtId="0" fontId="31" fillId="0" borderId="39" xfId="39" applyFont="1" applyBorder="1" applyAlignment="1">
      <alignment horizontal="center" vertical="center" wrapText="1"/>
    </xf>
    <xf numFmtId="0" fontId="31" fillId="0" borderId="34" xfId="39" applyFont="1" applyBorder="1" applyAlignment="1">
      <alignment horizontal="right" vertical="center"/>
    </xf>
    <xf numFmtId="2" fontId="31" fillId="0" borderId="43" xfId="39" applyNumberFormat="1" applyFont="1" applyBorder="1" applyAlignment="1">
      <alignment horizontal="center" vertical="center" wrapText="1"/>
    </xf>
    <xf numFmtId="0" fontId="31" fillId="0" borderId="0" xfId="39" applyFont="1" applyAlignment="1">
      <alignment horizontal="right" vertical="center" wrapText="1"/>
    </xf>
    <xf numFmtId="1" fontId="31" fillId="0" borderId="0" xfId="39" applyNumberFormat="1" applyFont="1" applyAlignment="1">
      <alignment horizontal="right" vertical="center" wrapText="1"/>
    </xf>
    <xf numFmtId="2" fontId="30" fillId="0" borderId="0" xfId="147" applyNumberFormat="1" applyFont="1" applyAlignment="1">
      <alignment horizontal="center" vertical="center" wrapText="1"/>
    </xf>
    <xf numFmtId="1" fontId="30" fillId="0" borderId="0" xfId="39" applyNumberFormat="1" applyFont="1" applyAlignment="1">
      <alignment horizontal="right" vertical="center" wrapText="1"/>
    </xf>
    <xf numFmtId="0" fontId="31" fillId="0" borderId="0" xfId="39" applyFont="1"/>
    <xf numFmtId="0" fontId="36" fillId="0" borderId="34" xfId="0" applyFont="1" applyBorder="1" applyAlignment="1">
      <alignment vertical="top" wrapText="1"/>
    </xf>
    <xf numFmtId="0" fontId="30" fillId="0" borderId="0" xfId="39" applyFont="1" applyAlignment="1">
      <alignment horizontal="center" vertical="center" wrapText="1"/>
    </xf>
    <xf numFmtId="0" fontId="30" fillId="0" borderId="0" xfId="147" applyFont="1" applyAlignment="1">
      <alignment horizontal="center" vertical="center" wrapText="1"/>
    </xf>
    <xf numFmtId="0" fontId="30" fillId="0" borderId="25" xfId="39" applyFont="1" applyBorder="1" applyAlignment="1">
      <alignment horizontal="center" vertical="center" wrapText="1"/>
    </xf>
    <xf numFmtId="0" fontId="30" fillId="0" borderId="25" xfId="147" applyFont="1" applyBorder="1" applyAlignment="1">
      <alignment horizontal="center" vertical="center" wrapText="1"/>
    </xf>
    <xf numFmtId="0" fontId="30" fillId="0" borderId="8" xfId="39" applyFont="1" applyBorder="1" applyAlignment="1">
      <alignment horizontal="center" vertical="center" wrapText="1"/>
    </xf>
    <xf numFmtId="0" fontId="31" fillId="0" borderId="0" xfId="149" applyFont="1" applyAlignment="1">
      <alignment horizontal="right"/>
    </xf>
    <xf numFmtId="0" fontId="31" fillId="0" borderId="0" xfId="148" applyFont="1" applyAlignment="1">
      <alignment horizontal="right" vertical="center" wrapText="1"/>
    </xf>
    <xf numFmtId="0" fontId="31" fillId="0" borderId="17" xfId="39" applyFont="1" applyBorder="1" applyAlignment="1">
      <alignment horizontal="center" vertical="center" wrapText="1"/>
    </xf>
    <xf numFmtId="0" fontId="31" fillId="0" borderId="15" xfId="39" applyFont="1" applyBorder="1" applyAlignment="1">
      <alignment horizontal="center" vertical="center" wrapText="1"/>
    </xf>
    <xf numFmtId="0" fontId="31" fillId="0" borderId="18" xfId="39" applyFont="1" applyBorder="1" applyAlignment="1">
      <alignment horizontal="center" vertical="center" wrapText="1"/>
    </xf>
    <xf numFmtId="0" fontId="31" fillId="0" borderId="8" xfId="39" applyFont="1" applyBorder="1" applyAlignment="1">
      <alignment horizontal="center" vertical="center" wrapText="1"/>
    </xf>
    <xf numFmtId="0" fontId="31" fillId="0" borderId="18" xfId="39" applyFont="1" applyBorder="1" applyAlignment="1">
      <alignment horizontal="center" vertical="center"/>
    </xf>
    <xf numFmtId="0" fontId="31" fillId="0" borderId="26" xfId="39" applyFont="1" applyBorder="1" applyAlignment="1">
      <alignment horizontal="center" vertical="center" wrapText="1"/>
    </xf>
    <xf numFmtId="0" fontId="31" fillId="0" borderId="24" xfId="39" applyFont="1" applyBorder="1" applyAlignment="1">
      <alignment horizontal="center" vertical="center" wrapText="1"/>
    </xf>
    <xf numFmtId="2" fontId="31" fillId="0" borderId="0" xfId="147" applyNumberFormat="1" applyFont="1" applyAlignment="1">
      <alignment horizontal="left" vertical="center" wrapText="1"/>
    </xf>
    <xf numFmtId="0" fontId="30" fillId="0" borderId="0" xfId="146" applyFont="1" applyAlignment="1">
      <alignment horizontal="center" vertical="center"/>
    </xf>
    <xf numFmtId="49" fontId="30" fillId="0" borderId="28" xfId="146" applyNumberFormat="1" applyFont="1" applyBorder="1" applyAlignment="1">
      <alignment horizontal="center" vertical="center" wrapText="1"/>
    </xf>
    <xf numFmtId="49" fontId="30" fillId="0" borderId="29" xfId="146" applyNumberFormat="1" applyFont="1" applyBorder="1" applyAlignment="1">
      <alignment horizontal="center" vertical="center" wrapText="1"/>
    </xf>
    <xf numFmtId="0" fontId="30" fillId="0" borderId="30" xfId="146" applyFont="1" applyBorder="1" applyAlignment="1">
      <alignment horizontal="center" vertical="center"/>
    </xf>
    <xf numFmtId="0" fontId="30" fillId="0" borderId="31" xfId="146" applyFont="1" applyBorder="1" applyAlignment="1">
      <alignment horizontal="center" vertical="center"/>
    </xf>
    <xf numFmtId="0" fontId="30" fillId="0" borderId="32" xfId="146" applyFont="1" applyBorder="1" applyAlignment="1">
      <alignment horizontal="center" vertical="center"/>
    </xf>
    <xf numFmtId="0" fontId="30" fillId="0" borderId="33" xfId="146" applyFont="1" applyBorder="1" applyAlignment="1">
      <alignment horizontal="center" vertical="center"/>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0" fillId="0" borderId="37" xfId="0" applyFont="1" applyBorder="1" applyAlignment="1">
      <alignment horizontal="right"/>
    </xf>
    <xf numFmtId="0" fontId="31" fillId="0" borderId="0" xfId="148" applyFont="1" applyAlignment="1">
      <alignment horizontal="left" vertical="center" wrapText="1"/>
    </xf>
  </cellXfs>
  <cellStyles count="156">
    <cellStyle name="_UAS_VS" xfId="153" xr:uid="{00000000-0005-0000-0000-000000000000}"/>
    <cellStyle name="1. izcēlums" xfId="47" xr:uid="{00000000-0005-0000-0000-000001000000}"/>
    <cellStyle name="2. izcēlums" xfId="48" xr:uid="{00000000-0005-0000-0000-000002000000}"/>
    <cellStyle name="20% - Accent1 2" xfId="4" xr:uid="{00000000-0005-0000-0000-000003000000}"/>
    <cellStyle name="20% - Accent2 2" xfId="5" xr:uid="{00000000-0005-0000-0000-000004000000}"/>
    <cellStyle name="20% - Accent3 2" xfId="6" xr:uid="{00000000-0005-0000-0000-000005000000}"/>
    <cellStyle name="20% - Accent4 2" xfId="7" xr:uid="{00000000-0005-0000-0000-000006000000}"/>
    <cellStyle name="20% - Accent5 2" xfId="8" xr:uid="{00000000-0005-0000-0000-000007000000}"/>
    <cellStyle name="20% - Accent6 2" xfId="9" xr:uid="{00000000-0005-0000-0000-000008000000}"/>
    <cellStyle name="20% no 1. izcēluma" xfId="49" xr:uid="{00000000-0005-0000-0000-000009000000}"/>
    <cellStyle name="20% no 2. izcēluma" xfId="50" xr:uid="{00000000-0005-0000-0000-00000A000000}"/>
    <cellStyle name="20% no 3. izcēluma" xfId="51" xr:uid="{00000000-0005-0000-0000-00000B000000}"/>
    <cellStyle name="20% no 4. izcēluma" xfId="52" xr:uid="{00000000-0005-0000-0000-00000C000000}"/>
    <cellStyle name="20% no 5. izcēluma" xfId="53" xr:uid="{00000000-0005-0000-0000-00000D000000}"/>
    <cellStyle name="20% no 6. izcēluma" xfId="54" xr:uid="{00000000-0005-0000-0000-00000E000000}"/>
    <cellStyle name="3. izcēlums " xfId="55" xr:uid="{00000000-0005-0000-0000-00000F000000}"/>
    <cellStyle name="4. izcēlums" xfId="56" xr:uid="{00000000-0005-0000-0000-000010000000}"/>
    <cellStyle name="40% - Accent1 2" xfId="10" xr:uid="{00000000-0005-0000-0000-000011000000}"/>
    <cellStyle name="40% - Accent2 2" xfId="11" xr:uid="{00000000-0005-0000-0000-000012000000}"/>
    <cellStyle name="40% - Accent3 2" xfId="12" xr:uid="{00000000-0005-0000-0000-000013000000}"/>
    <cellStyle name="40% - Accent4 2" xfId="13" xr:uid="{00000000-0005-0000-0000-000014000000}"/>
    <cellStyle name="40% - Accent5 2" xfId="14" xr:uid="{00000000-0005-0000-0000-000015000000}"/>
    <cellStyle name="40% - Accent6 2" xfId="15" xr:uid="{00000000-0005-0000-0000-000016000000}"/>
    <cellStyle name="40% no 1. izcēluma" xfId="57" xr:uid="{00000000-0005-0000-0000-000017000000}"/>
    <cellStyle name="40% no 2. izcēluma" xfId="58" xr:uid="{00000000-0005-0000-0000-000018000000}"/>
    <cellStyle name="40% no 3. izcēluma" xfId="59" xr:uid="{00000000-0005-0000-0000-000019000000}"/>
    <cellStyle name="40% no 4. izcēluma" xfId="60" xr:uid="{00000000-0005-0000-0000-00001A000000}"/>
    <cellStyle name="40% no 5. izcēluma" xfId="61" xr:uid="{00000000-0005-0000-0000-00001B000000}"/>
    <cellStyle name="40% no 6. izcēluma" xfId="62" xr:uid="{00000000-0005-0000-0000-00001C000000}"/>
    <cellStyle name="5. izcēlums" xfId="63" xr:uid="{00000000-0005-0000-0000-00001D000000}"/>
    <cellStyle name="6. izcēlums" xfId="64" xr:uid="{00000000-0005-0000-0000-00001E000000}"/>
    <cellStyle name="60% - Accent1 2" xfId="16" xr:uid="{00000000-0005-0000-0000-00001F000000}"/>
    <cellStyle name="60% - Accent2 2" xfId="17" xr:uid="{00000000-0005-0000-0000-000020000000}"/>
    <cellStyle name="60% - Accent3 2" xfId="18" xr:uid="{00000000-0005-0000-0000-000021000000}"/>
    <cellStyle name="60% - Accent4 2" xfId="19" xr:uid="{00000000-0005-0000-0000-000022000000}"/>
    <cellStyle name="60% - Accent5 2" xfId="20" xr:uid="{00000000-0005-0000-0000-000023000000}"/>
    <cellStyle name="60% - Accent6 2" xfId="21" xr:uid="{00000000-0005-0000-0000-000024000000}"/>
    <cellStyle name="60% - Акцент1" xfId="65" xr:uid="{00000000-0005-0000-0000-000025000000}"/>
    <cellStyle name="60% no 1. izcēluma" xfId="66" xr:uid="{00000000-0005-0000-0000-000026000000}"/>
    <cellStyle name="60% no 2. izcēluma" xfId="67" xr:uid="{00000000-0005-0000-0000-000027000000}"/>
    <cellStyle name="60% no 3. izcēluma" xfId="68" xr:uid="{00000000-0005-0000-0000-000028000000}"/>
    <cellStyle name="60% no 4. izcēluma" xfId="69" xr:uid="{00000000-0005-0000-0000-000029000000}"/>
    <cellStyle name="60% no 5. izcēluma" xfId="70" xr:uid="{00000000-0005-0000-0000-00002A000000}"/>
    <cellStyle name="60% no 6. izcēluma" xfId="71" xr:uid="{00000000-0005-0000-0000-00002B000000}"/>
    <cellStyle name="Accent1 2" xfId="22" xr:uid="{00000000-0005-0000-0000-00002C000000}"/>
    <cellStyle name="Accent2 2" xfId="23" xr:uid="{00000000-0005-0000-0000-00002D000000}"/>
    <cellStyle name="Accent3 2" xfId="24" xr:uid="{00000000-0005-0000-0000-00002E000000}"/>
    <cellStyle name="Accent4 2" xfId="25" xr:uid="{00000000-0005-0000-0000-00002F000000}"/>
    <cellStyle name="Accent5 2" xfId="26" xr:uid="{00000000-0005-0000-0000-000030000000}"/>
    <cellStyle name="Accent6 2" xfId="27" xr:uid="{00000000-0005-0000-0000-000031000000}"/>
    <cellStyle name="Aprēķināšana 2" xfId="72" xr:uid="{00000000-0005-0000-0000-000032000000}"/>
    <cellStyle name="Atdalītāji 2" xfId="73" xr:uid="{00000000-0005-0000-0000-000033000000}"/>
    <cellStyle name="Bad 2" xfId="28" xr:uid="{00000000-0005-0000-0000-000034000000}"/>
    <cellStyle name="Brīdinājuma teksts 2" xfId="74" xr:uid="{00000000-0005-0000-0000-000035000000}"/>
    <cellStyle name="Check Cell 2" xfId="29" xr:uid="{00000000-0005-0000-0000-000036000000}"/>
    <cellStyle name="Comma [0] 2" xfId="36" xr:uid="{00000000-0005-0000-0000-000037000000}"/>
    <cellStyle name="Comma 2" xfId="75" xr:uid="{00000000-0005-0000-0000-000038000000}"/>
    <cellStyle name="Comma 2 2" xfId="76" xr:uid="{00000000-0005-0000-0000-000039000000}"/>
    <cellStyle name="Comma 2 2 2" xfId="77" xr:uid="{00000000-0005-0000-0000-00003A000000}"/>
    <cellStyle name="Comma 2 3" xfId="78" xr:uid="{00000000-0005-0000-0000-00003B000000}"/>
    <cellStyle name="Comma 4" xfId="79" xr:uid="{00000000-0005-0000-0000-00003C000000}"/>
    <cellStyle name="Comma 4 2" xfId="80" xr:uid="{00000000-0005-0000-0000-00003D000000}"/>
    <cellStyle name="Comma 4 3" xfId="81" xr:uid="{00000000-0005-0000-0000-00003E000000}"/>
    <cellStyle name="Comma 4 4" xfId="82" xr:uid="{00000000-0005-0000-0000-00003F000000}"/>
    <cellStyle name="Comma 4 5" xfId="83" xr:uid="{00000000-0005-0000-0000-000040000000}"/>
    <cellStyle name="Comma 5" xfId="84" xr:uid="{00000000-0005-0000-0000-000041000000}"/>
    <cellStyle name="Comma 5 2" xfId="85" xr:uid="{00000000-0005-0000-0000-000042000000}"/>
    <cellStyle name="Comma 5 3" xfId="86" xr:uid="{00000000-0005-0000-0000-000043000000}"/>
    <cellStyle name="Comma 5 4" xfId="87" xr:uid="{00000000-0005-0000-0000-000044000000}"/>
    <cellStyle name="Comma 5 5" xfId="88" xr:uid="{00000000-0005-0000-0000-000045000000}"/>
    <cellStyle name="dataval1" xfId="89" xr:uid="{00000000-0005-0000-0000-000046000000}"/>
    <cellStyle name="Euro" xfId="90" xr:uid="{00000000-0005-0000-0000-000047000000}"/>
    <cellStyle name="Excel Built-in Excel Built-in Excel Built-in Excel Built-in Обычный 2" xfId="91" xr:uid="{00000000-0005-0000-0000-000048000000}"/>
    <cellStyle name="Excel Built-in Explanatory Text" xfId="92" xr:uid="{00000000-0005-0000-0000-000049000000}"/>
    <cellStyle name="Excel Built-in Normal" xfId="93" xr:uid="{00000000-0005-0000-0000-00004A000000}"/>
    <cellStyle name="Excel Built-in Normal 2" xfId="152" xr:uid="{00000000-0005-0000-0000-00004B000000}"/>
    <cellStyle name="Excel_BuiltIn_Bad 1" xfId="94" xr:uid="{00000000-0005-0000-0000-00004C000000}"/>
    <cellStyle name="Explanatory Text 2" xfId="30" xr:uid="{00000000-0005-0000-0000-00004D000000}"/>
    <cellStyle name="formulas" xfId="95" xr:uid="{00000000-0005-0000-0000-00004E000000}"/>
    <cellStyle name="Good 2" xfId="31" xr:uid="{00000000-0005-0000-0000-00004F000000}"/>
    <cellStyle name="Heading 1 2" xfId="32" xr:uid="{00000000-0005-0000-0000-000050000000}"/>
    <cellStyle name="Heading 2 2" xfId="33" xr:uid="{00000000-0005-0000-0000-000051000000}"/>
    <cellStyle name="Heading 3 2" xfId="34" xr:uid="{00000000-0005-0000-0000-000052000000}"/>
    <cellStyle name="Heading 4 2" xfId="35" xr:uid="{00000000-0005-0000-0000-000053000000}"/>
    <cellStyle name="Ievade 2" xfId="96" xr:uid="{00000000-0005-0000-0000-000054000000}"/>
    <cellStyle name="izm.2016.05.23" xfId="97" xr:uid="{00000000-0005-0000-0000-000055000000}"/>
    <cellStyle name="Izvade 2" xfId="98" xr:uid="{00000000-0005-0000-0000-000056000000}"/>
    <cellStyle name="Komats [0] 2" xfId="37" xr:uid="{00000000-0005-0000-0000-000057000000}"/>
    <cellStyle name="Kopsumma 2" xfId="99" xr:uid="{00000000-0005-0000-0000-000058000000}"/>
    <cellStyle name="Linked Cell 2" xfId="38" xr:uid="{00000000-0005-0000-0000-000059000000}"/>
    <cellStyle name="Neitrāls 2" xfId="100" xr:uid="{00000000-0005-0000-0000-00005A000000}"/>
    <cellStyle name="Normal 10" xfId="39" xr:uid="{00000000-0005-0000-0000-00005C000000}"/>
    <cellStyle name="Normal 10 2" xfId="101" xr:uid="{00000000-0005-0000-0000-00005D000000}"/>
    <cellStyle name="Normal 10 2 2" xfId="148" xr:uid="{00000000-0005-0000-0000-00005E000000}"/>
    <cellStyle name="Normal 10 4" xfId="102" xr:uid="{00000000-0005-0000-0000-00005F000000}"/>
    <cellStyle name="Normal 11" xfId="103" xr:uid="{00000000-0005-0000-0000-000060000000}"/>
    <cellStyle name="Normal 12" xfId="104" xr:uid="{00000000-0005-0000-0000-000061000000}"/>
    <cellStyle name="Normal 12 2" xfId="105" xr:uid="{00000000-0005-0000-0000-000062000000}"/>
    <cellStyle name="Normal 12 3 2 2 2" xfId="106" xr:uid="{00000000-0005-0000-0000-000063000000}"/>
    <cellStyle name="Normal 12 4" xfId="107" xr:uid="{00000000-0005-0000-0000-000064000000}"/>
    <cellStyle name="Normal 12_spungeni_sporta_zale_ tame" xfId="154" xr:uid="{00000000-0005-0000-0000-000065000000}"/>
    <cellStyle name="Normal 13" xfId="145" xr:uid="{00000000-0005-0000-0000-000066000000}"/>
    <cellStyle name="Normal 14" xfId="147" xr:uid="{00000000-0005-0000-0000-000067000000}"/>
    <cellStyle name="Normal 2" xfId="108" xr:uid="{00000000-0005-0000-0000-000068000000}"/>
    <cellStyle name="Normal 2 10" xfId="109" xr:uid="{00000000-0005-0000-0000-000069000000}"/>
    <cellStyle name="Normal 2 2" xfId="110" xr:uid="{00000000-0005-0000-0000-00006A000000}"/>
    <cellStyle name="Normal 2 2 2" xfId="111" xr:uid="{00000000-0005-0000-0000-00006B000000}"/>
    <cellStyle name="Normal 2 3" xfId="112" xr:uid="{00000000-0005-0000-0000-00006C000000}"/>
    <cellStyle name="Normal 2 4" xfId="146" xr:uid="{00000000-0005-0000-0000-00006D000000}"/>
    <cellStyle name="Normal 2_Klaipedas_94" xfId="113" xr:uid="{00000000-0005-0000-0000-00006E000000}"/>
    <cellStyle name="Normal 3" xfId="3" xr:uid="{00000000-0005-0000-0000-00006F000000}"/>
    <cellStyle name="Normal 3 2" xfId="115" xr:uid="{00000000-0005-0000-0000-000070000000}"/>
    <cellStyle name="Normal 3 29" xfId="151" xr:uid="{00000000-0005-0000-0000-000071000000}"/>
    <cellStyle name="Normal 3 3" xfId="116" xr:uid="{00000000-0005-0000-0000-000072000000}"/>
    <cellStyle name="Normal 3 4" xfId="114" xr:uid="{00000000-0005-0000-0000-000073000000}"/>
    <cellStyle name="Normal 3_TAME_Kazrmi" xfId="117" xr:uid="{00000000-0005-0000-0000-000074000000}"/>
    <cellStyle name="Normal 38" xfId="118" xr:uid="{00000000-0005-0000-0000-000075000000}"/>
    <cellStyle name="Normal 39" xfId="119" xr:uid="{00000000-0005-0000-0000-000076000000}"/>
    <cellStyle name="Normal 4" xfId="120" xr:uid="{00000000-0005-0000-0000-000077000000}"/>
    <cellStyle name="Normal 4 2" xfId="2" xr:uid="{00000000-0005-0000-0000-000078000000}"/>
    <cellStyle name="Normal 4 2 2" xfId="121" xr:uid="{00000000-0005-0000-0000-000079000000}"/>
    <cellStyle name="Normal 45" xfId="40" xr:uid="{00000000-0005-0000-0000-00007A000000}"/>
    <cellStyle name="Normal 46" xfId="41" xr:uid="{00000000-0005-0000-0000-00007B000000}"/>
    <cellStyle name="Normal 5" xfId="122" xr:uid="{00000000-0005-0000-0000-00007C000000}"/>
    <cellStyle name="Normal 5 2" xfId="123" xr:uid="{00000000-0005-0000-0000-00007D000000}"/>
    <cellStyle name="Normal 6" xfId="124" xr:uid="{00000000-0005-0000-0000-00007E000000}"/>
    <cellStyle name="Normal 6 2" xfId="125" xr:uid="{00000000-0005-0000-0000-00007F000000}"/>
    <cellStyle name="Normal 7" xfId="126" xr:uid="{00000000-0005-0000-0000-000080000000}"/>
    <cellStyle name="Normal 8" xfId="127" xr:uid="{00000000-0005-0000-0000-000081000000}"/>
    <cellStyle name="Normal 9" xfId="128" xr:uid="{00000000-0005-0000-0000-000082000000}"/>
    <cellStyle name="Normal_kamjurm" xfId="150" xr:uid="{00000000-0005-0000-0000-000083000000}"/>
    <cellStyle name="Normal_Z_darbi_Excel_2003_13.03.08_saturs_Saraksti Liepu 2" xfId="149" xr:uid="{00000000-0005-0000-0000-000085000000}"/>
    <cellStyle name="Nosaukums 2" xfId="129" xr:uid="{00000000-0005-0000-0000-000086000000}"/>
    <cellStyle name="Note 2" xfId="42" xr:uid="{00000000-0005-0000-0000-000087000000}"/>
    <cellStyle name="Note 2 2" xfId="130" xr:uid="{00000000-0005-0000-0000-000088000000}"/>
    <cellStyle name="papild.2016.05.23" xfId="131" xr:uid="{00000000-0005-0000-0000-000089000000}"/>
    <cellStyle name="Parastais 2" xfId="132" xr:uid="{00000000-0005-0000-0000-00008A000000}"/>
    <cellStyle name="Parastais 3" xfId="133" xr:uid="{00000000-0005-0000-0000-00008B000000}"/>
    <cellStyle name="Parastais_Lapa2" xfId="134" xr:uid="{00000000-0005-0000-0000-00008C000000}"/>
    <cellStyle name="Parasts" xfId="0" builtinId="0"/>
    <cellStyle name="Parasts 2" xfId="43" xr:uid="{00000000-0005-0000-0000-00008D000000}"/>
    <cellStyle name="Parasts 2 2" xfId="135" xr:uid="{00000000-0005-0000-0000-00008E000000}"/>
    <cellStyle name="Parasts 2 2 2" xfId="155" xr:uid="{00000000-0005-0000-0000-00008F000000}"/>
    <cellStyle name="Parasts 3" xfId="46" xr:uid="{00000000-0005-0000-0000-000090000000}"/>
    <cellStyle name="Percent 2" xfId="136" xr:uid="{00000000-0005-0000-0000-000091000000}"/>
    <cellStyle name="Saistītā šūna" xfId="137" xr:uid="{00000000-0005-0000-0000-000092000000}"/>
    <cellStyle name="Stils 1" xfId="138" xr:uid="{00000000-0005-0000-0000-000093000000}"/>
    <cellStyle name="Style 1" xfId="1" xr:uid="{00000000-0005-0000-0000-000094000000}"/>
    <cellStyle name="Style 1 2" xfId="139" xr:uid="{00000000-0005-0000-0000-000095000000}"/>
    <cellStyle name="Style 1 7" xfId="140" xr:uid="{00000000-0005-0000-0000-000096000000}"/>
    <cellStyle name="TableStyleLight1" xfId="141" xr:uid="{00000000-0005-0000-0000-000097000000}"/>
    <cellStyle name="Обычный_Gulbene siltinashana kor" xfId="142" xr:uid="{00000000-0005-0000-0000-000098000000}"/>
    <cellStyle name="Стиль 1" xfId="143" xr:uid="{00000000-0005-0000-0000-000099000000}"/>
    <cellStyle name="Финансовый [0] 2" xfId="44" xr:uid="{00000000-0005-0000-0000-00009A000000}"/>
    <cellStyle name="Финансовый [0] 2 2" xfId="45" xr:uid="{00000000-0005-0000-0000-00009B000000}"/>
    <cellStyle name="Финансовый_Gulbene siltinashana kor" xfId="144" xr:uid="{00000000-0005-0000-0000-00009C00000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zoomScaleSheetLayoutView="100" workbookViewId="0">
      <selection activeCell="C24" sqref="B22:C24"/>
    </sheetView>
  </sheetViews>
  <sheetFormatPr defaultColWidth="8.6640625" defaultRowHeight="13.8" x14ac:dyDescent="0.3"/>
  <cols>
    <col min="1" max="1" width="6.6640625" style="69" customWidth="1"/>
    <col min="2" max="2" width="80.6640625" style="69" customWidth="1"/>
    <col min="3" max="3" width="20.6640625" style="69" customWidth="1"/>
    <col min="4" max="4" width="10" style="69" hidden="1" customWidth="1"/>
    <col min="5" max="5" width="11.6640625" style="69" hidden="1" customWidth="1"/>
    <col min="6" max="6" width="8.6640625" style="69"/>
    <col min="7" max="7" width="12" style="69" bestFit="1" customWidth="1"/>
    <col min="8" max="16384" width="8.6640625" style="69"/>
  </cols>
  <sheetData>
    <row r="1" spans="1:15" x14ac:dyDescent="0.3">
      <c r="A1" s="128" t="s">
        <v>4</v>
      </c>
      <c r="B1" s="129"/>
      <c r="C1" s="129"/>
      <c r="D1" s="68"/>
    </row>
    <row r="2" spans="1:15" x14ac:dyDescent="0.3">
      <c r="A2" s="130"/>
      <c r="B2" s="131"/>
      <c r="C2" s="131"/>
      <c r="D2" s="68"/>
    </row>
    <row r="3" spans="1:15" x14ac:dyDescent="0.3">
      <c r="A3" s="70" t="str">
        <f>Kopsavilkums!A3</f>
        <v>Objekta nosaukums: Volejbola laukumu uzlabošana</v>
      </c>
      <c r="B3" s="71" t="s">
        <v>40</v>
      </c>
      <c r="C3" s="72"/>
      <c r="D3" s="68"/>
    </row>
    <row r="4" spans="1:15" s="68" customFormat="1" ht="14.1" customHeight="1" x14ac:dyDescent="0.3">
      <c r="A4" s="70" t="str">
        <f>Kopsavilkums!A4</f>
        <v>Objekta adreses: Rīgas iela 5, Ropaži; Mežu iela Silakrogā; Sapņu Līču iela Zaķu muižā, Ropažu pagasts, LV-2135</v>
      </c>
      <c r="B4" s="71"/>
      <c r="C4" s="72"/>
      <c r="D4" s="71"/>
      <c r="E4" s="71"/>
      <c r="F4" s="71"/>
      <c r="G4" s="71"/>
      <c r="H4" s="73"/>
      <c r="I4" s="73"/>
      <c r="J4" s="73"/>
      <c r="K4" s="73"/>
      <c r="L4" s="73"/>
      <c r="M4" s="73"/>
      <c r="N4" s="73"/>
      <c r="O4" s="73"/>
    </row>
    <row r="5" spans="1:15" x14ac:dyDescent="0.3">
      <c r="A5" s="73"/>
      <c r="B5" s="74"/>
      <c r="C5" s="74"/>
      <c r="D5" s="68"/>
    </row>
    <row r="6" spans="1:15" x14ac:dyDescent="0.3">
      <c r="A6" s="68"/>
      <c r="B6" s="68"/>
      <c r="C6" s="68"/>
      <c r="D6" s="68"/>
    </row>
    <row r="7" spans="1:15" x14ac:dyDescent="0.3">
      <c r="A7" s="132" t="s">
        <v>2</v>
      </c>
      <c r="B7" s="132" t="s">
        <v>5</v>
      </c>
      <c r="C7" s="132" t="s">
        <v>6</v>
      </c>
      <c r="D7" s="68"/>
    </row>
    <row r="8" spans="1:15" x14ac:dyDescent="0.3">
      <c r="A8" s="132"/>
      <c r="B8" s="132"/>
      <c r="C8" s="132"/>
      <c r="D8" s="68"/>
    </row>
    <row r="9" spans="1:15" x14ac:dyDescent="0.3">
      <c r="A9" s="75">
        <v>1</v>
      </c>
      <c r="B9" s="75">
        <v>2</v>
      </c>
      <c r="C9" s="75">
        <v>3</v>
      </c>
      <c r="D9" s="68"/>
    </row>
    <row r="10" spans="1:15" ht="15" customHeight="1" x14ac:dyDescent="0.3">
      <c r="A10" s="75">
        <v>1</v>
      </c>
      <c r="B10" s="76" t="str">
        <f>B3</f>
        <v>Volejbola laukumu uzlabošana un divu jaunu laukumu izveide</v>
      </c>
      <c r="C10" s="77">
        <f>Kopsavilkums!C19</f>
        <v>0</v>
      </c>
      <c r="D10" s="78">
        <v>6142700.0199999996</v>
      </c>
      <c r="E10" s="78">
        <f>D10-C10</f>
        <v>6142700.0199999996</v>
      </c>
    </row>
    <row r="11" spans="1:15" x14ac:dyDescent="0.3">
      <c r="A11" s="75"/>
      <c r="B11" s="76"/>
      <c r="C11" s="77"/>
      <c r="D11" s="78">
        <v>431549.66</v>
      </c>
      <c r="E11" s="78">
        <f>D11-C11</f>
        <v>431549.66</v>
      </c>
    </row>
    <row r="12" spans="1:15" x14ac:dyDescent="0.3">
      <c r="A12" s="75"/>
      <c r="B12" s="79" t="s">
        <v>7</v>
      </c>
      <c r="C12" s="80">
        <f>SUM(C10:C11)</f>
        <v>0</v>
      </c>
      <c r="D12" s="68"/>
      <c r="G12" s="81"/>
      <c r="H12" s="82"/>
    </row>
    <row r="13" spans="1:15" x14ac:dyDescent="0.3">
      <c r="A13" s="75"/>
      <c r="B13" s="79" t="s">
        <v>8</v>
      </c>
      <c r="C13" s="80">
        <f>C12*0.21</f>
        <v>0</v>
      </c>
      <c r="D13" s="68"/>
      <c r="G13" s="81"/>
    </row>
    <row r="14" spans="1:15" x14ac:dyDescent="0.3">
      <c r="A14" s="75"/>
      <c r="B14" s="79" t="s">
        <v>9</v>
      </c>
      <c r="C14" s="80">
        <f>C12+C13</f>
        <v>0</v>
      </c>
      <c r="D14" s="78">
        <v>9873935.3800000008</v>
      </c>
      <c r="E14" s="78">
        <f>D14-C14</f>
        <v>9873935.3800000008</v>
      </c>
      <c r="G14" s="81"/>
    </row>
    <row r="15" spans="1:15" x14ac:dyDescent="0.3">
      <c r="A15" s="83"/>
      <c r="B15" s="84"/>
      <c r="C15" s="83"/>
      <c r="D15" s="68"/>
    </row>
    <row r="16" spans="1:15" x14ac:dyDescent="0.3">
      <c r="A16" s="83"/>
      <c r="B16" s="73"/>
      <c r="C16" s="41"/>
      <c r="D16" s="68"/>
    </row>
    <row r="17" spans="1:4" x14ac:dyDescent="0.3">
      <c r="A17" s="85"/>
      <c r="B17" s="39"/>
      <c r="C17" s="39"/>
      <c r="D17" s="40"/>
    </row>
    <row r="18" spans="1:4" x14ac:dyDescent="0.3">
      <c r="A18" s="85"/>
      <c r="B18" s="42"/>
      <c r="C18" s="42"/>
      <c r="D18" s="40"/>
    </row>
    <row r="19" spans="1:4" x14ac:dyDescent="0.3">
      <c r="B19" s="41"/>
    </row>
    <row r="20" spans="1:4" x14ac:dyDescent="0.3">
      <c r="B20" s="43"/>
    </row>
  </sheetData>
  <mergeCells count="5">
    <mergeCell ref="A1:C1"/>
    <mergeCell ref="A2:C2"/>
    <mergeCell ref="A7:A8"/>
    <mergeCell ref="B7:B8"/>
    <mergeCell ref="C7:C8"/>
  </mergeCells>
  <printOptions horizontalCentered="1"/>
  <pageMargins left="0.74803149606299213" right="0.74803149606299213" top="0.98425196850393704" bottom="0.98425196850393704" header="0.51181102362204722" footer="0.19685039370078741"/>
  <pageSetup paperSize="9" orientation="landscape" useFirstPageNumber="1" horizontalDpi="1200" verticalDpi="1200" r:id="rId1"/>
  <headerFooter alignWithMargins="0">
    <oddHeader xml:space="preserve">&amp;RAPSTIPRINU
_______________________
(Pasūtītāja paraksts un tā atšifrējums)
Z.V.
________.gada____._____________
</oddHeader>
    <oddFooter xml:space="preserve">&amp;LX20-007&amp;CPoruka ielas pārbūve Ogrē, Ogres novadā&amp;RLapa: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5"/>
  <sheetViews>
    <sheetView topLeftCell="A3" zoomScaleNormal="100" zoomScaleSheetLayoutView="115" workbookViewId="0">
      <selection activeCell="B29" sqref="B29"/>
    </sheetView>
  </sheetViews>
  <sheetFormatPr defaultColWidth="9.33203125" defaultRowHeight="13.8" x14ac:dyDescent="0.3"/>
  <cols>
    <col min="1" max="1" width="5.6640625" style="68" customWidth="1"/>
    <col min="2" max="2" width="56.6640625" style="68" customWidth="1"/>
    <col min="3" max="3" width="9.44140625" style="68" customWidth="1"/>
    <col min="4" max="4" width="8.6640625" style="68" customWidth="1"/>
    <col min="5" max="5" width="9.33203125" style="68" bestFit="1" customWidth="1"/>
    <col min="6" max="6" width="8.6640625" style="68" customWidth="1"/>
    <col min="7" max="7" width="8.44140625" style="68" customWidth="1"/>
    <col min="8" max="11" width="9.33203125" style="68"/>
    <col min="12" max="12" width="9.5546875" style="68" bestFit="1" customWidth="1"/>
    <col min="13" max="16384" width="9.33203125" style="68"/>
  </cols>
  <sheetData>
    <row r="1" spans="1:15" ht="16.2" customHeight="1" x14ac:dyDescent="0.3">
      <c r="A1" s="128" t="s">
        <v>22</v>
      </c>
      <c r="B1" s="129"/>
      <c r="C1" s="129"/>
      <c r="D1" s="129"/>
      <c r="E1" s="129"/>
      <c r="F1" s="129"/>
      <c r="G1" s="129"/>
    </row>
    <row r="2" spans="1:15" ht="14.1" customHeight="1" x14ac:dyDescent="0.3">
      <c r="A2" s="130"/>
      <c r="B2" s="130"/>
      <c r="C2" s="130"/>
      <c r="D2" s="130"/>
      <c r="E2" s="130"/>
      <c r="F2" s="130"/>
      <c r="G2" s="130"/>
    </row>
    <row r="3" spans="1:15" s="69" customFormat="1" x14ac:dyDescent="0.3">
      <c r="A3" s="86" t="s">
        <v>44</v>
      </c>
      <c r="B3" s="87"/>
      <c r="C3" s="88"/>
      <c r="D3" s="68"/>
    </row>
    <row r="4" spans="1:15" ht="14.1" customHeight="1" x14ac:dyDescent="0.3">
      <c r="A4" s="86" t="s">
        <v>41</v>
      </c>
      <c r="B4" s="87"/>
      <c r="C4" s="87"/>
      <c r="D4" s="87"/>
      <c r="E4" s="87"/>
      <c r="F4" s="87"/>
      <c r="G4" s="87"/>
      <c r="H4" s="89"/>
      <c r="I4" s="73"/>
      <c r="J4" s="73"/>
      <c r="K4" s="73"/>
      <c r="L4" s="73"/>
      <c r="M4" s="73"/>
      <c r="N4" s="73"/>
      <c r="O4" s="73"/>
    </row>
    <row r="5" spans="1:15" ht="14.1" customHeight="1" x14ac:dyDescent="0.3">
      <c r="A5" s="89"/>
      <c r="B5" s="90" t="s">
        <v>10</v>
      </c>
      <c r="C5" s="91">
        <f>C19</f>
        <v>0</v>
      </c>
      <c r="D5" s="87"/>
      <c r="E5" s="87"/>
      <c r="F5" s="87"/>
      <c r="G5" s="87"/>
    </row>
    <row r="6" spans="1:15" ht="14.1" customHeight="1" x14ac:dyDescent="0.3">
      <c r="A6" s="89"/>
      <c r="B6" s="90" t="s">
        <v>11</v>
      </c>
      <c r="C6" s="91">
        <f>G15</f>
        <v>0</v>
      </c>
      <c r="D6" s="87"/>
      <c r="E6" s="87"/>
      <c r="F6" s="92"/>
      <c r="G6" s="87"/>
    </row>
    <row r="7" spans="1:15" ht="15" customHeight="1" x14ac:dyDescent="0.3">
      <c r="A7" s="89"/>
      <c r="B7" s="90" t="s">
        <v>12</v>
      </c>
      <c r="C7" s="142" t="s">
        <v>35</v>
      </c>
      <c r="D7" s="142"/>
      <c r="E7" s="142"/>
      <c r="F7" s="92"/>
      <c r="G7" s="87"/>
    </row>
    <row r="8" spans="1:15" ht="14.4" thickBot="1" x14ac:dyDescent="0.35"/>
    <row r="9" spans="1:15" ht="12.75" customHeight="1" x14ac:dyDescent="0.3">
      <c r="A9" s="135" t="s">
        <v>2</v>
      </c>
      <c r="B9" s="137" t="s">
        <v>13</v>
      </c>
      <c r="C9" s="137" t="s">
        <v>14</v>
      </c>
      <c r="D9" s="139" t="s">
        <v>15</v>
      </c>
      <c r="E9" s="139"/>
      <c r="F9" s="139"/>
      <c r="G9" s="140" t="s">
        <v>16</v>
      </c>
    </row>
    <row r="10" spans="1:15" ht="40.200000000000003" customHeight="1" thickBot="1" x14ac:dyDescent="0.35">
      <c r="A10" s="136"/>
      <c r="B10" s="138"/>
      <c r="C10" s="138"/>
      <c r="D10" s="75" t="s">
        <v>17</v>
      </c>
      <c r="E10" s="75" t="s">
        <v>18</v>
      </c>
      <c r="F10" s="75" t="s">
        <v>19</v>
      </c>
      <c r="G10" s="141"/>
    </row>
    <row r="11" spans="1:15" ht="13.95" customHeight="1" x14ac:dyDescent="0.3">
      <c r="A11" s="93">
        <v>1</v>
      </c>
      <c r="B11" s="94" t="s">
        <v>43</v>
      </c>
      <c r="C11" s="95">
        <f>'Rīgas iela 5, Ropažos'!O15</f>
        <v>0</v>
      </c>
      <c r="D11" s="96">
        <f>'Rīgas iela 5, Ropažos'!L15</f>
        <v>0</v>
      </c>
      <c r="E11" s="96">
        <f>'Rīgas iela 5, Ropažos'!M15</f>
        <v>0</v>
      </c>
      <c r="F11" s="96">
        <f>'Rīgas iela 5, Ropažos'!N15</f>
        <v>0</v>
      </c>
      <c r="G11" s="97">
        <f>'Rīgas iela 5, Ropažos'!K15</f>
        <v>0</v>
      </c>
    </row>
    <row r="12" spans="1:15" ht="13.95" customHeight="1" x14ac:dyDescent="0.3">
      <c r="A12" s="98">
        <v>2</v>
      </c>
      <c r="B12" s="99" t="s">
        <v>42</v>
      </c>
      <c r="C12" s="100">
        <f>'Mežu iela Silakrogā'!O15</f>
        <v>0</v>
      </c>
      <c r="D12" s="101">
        <f>'Mežu iela Silakrogā'!L15</f>
        <v>0</v>
      </c>
      <c r="E12" s="101">
        <f>'Mežu iela Silakrogā'!M15</f>
        <v>0</v>
      </c>
      <c r="F12" s="101">
        <f>'Mežu iela Silakrogā'!N15</f>
        <v>0</v>
      </c>
      <c r="G12" s="102">
        <f>'Mežu iela Silakrogā'!K15</f>
        <v>0</v>
      </c>
    </row>
    <row r="13" spans="1:15" ht="13.95" customHeight="1" x14ac:dyDescent="0.3">
      <c r="A13" s="98">
        <v>3</v>
      </c>
      <c r="B13" s="103" t="s">
        <v>57</v>
      </c>
      <c r="C13" s="100">
        <f>'Sapņu Līču 1 '!O16</f>
        <v>0</v>
      </c>
      <c r="D13" s="101">
        <f>'Sapņu Līču 1 '!L16</f>
        <v>0</v>
      </c>
      <c r="E13" s="101">
        <f>'Sapņu Līču 1 '!M16</f>
        <v>0</v>
      </c>
      <c r="F13" s="101">
        <f>'Sapņu Līču 1 '!N16</f>
        <v>0</v>
      </c>
      <c r="G13" s="102">
        <f>'Sapņu Līču 1 '!K16</f>
        <v>0</v>
      </c>
    </row>
    <row r="14" spans="1:15" ht="13.95" customHeight="1" x14ac:dyDescent="0.3">
      <c r="A14" s="104">
        <v>4</v>
      </c>
      <c r="B14" s="103" t="s">
        <v>58</v>
      </c>
      <c r="C14" s="100">
        <f>' Sapņu Līču 2 '!O18</f>
        <v>0</v>
      </c>
      <c r="D14" s="101">
        <f>' Sapņu Līču 2 '!L18</f>
        <v>0</v>
      </c>
      <c r="E14" s="101">
        <f>' Sapņu Līču 2 '!M18</f>
        <v>0</v>
      </c>
      <c r="F14" s="101">
        <f>'Rīgas iela 5, Ropažos'!N18</f>
        <v>0</v>
      </c>
      <c r="G14" s="102">
        <f>'Rīgas iela 5, Ropažos'!K17</f>
        <v>0</v>
      </c>
    </row>
    <row r="15" spans="1:15" ht="13.95" customHeight="1" thickBot="1" x14ac:dyDescent="0.35">
      <c r="A15" s="105"/>
      <c r="B15" s="106" t="s">
        <v>7</v>
      </c>
      <c r="C15" s="107">
        <f>SUM(C11:C14)</f>
        <v>0</v>
      </c>
      <c r="D15" s="108">
        <f>SUM(D11:D14)</f>
        <v>0</v>
      </c>
      <c r="E15" s="108">
        <f>SUM(E11:E14)</f>
        <v>0</v>
      </c>
      <c r="F15" s="108">
        <f>SUM(F11:F14)</f>
        <v>0</v>
      </c>
      <c r="G15" s="109">
        <f>SUM(G11:G14)</f>
        <v>0</v>
      </c>
    </row>
    <row r="16" spans="1:15" ht="13.95" customHeight="1" x14ac:dyDescent="0.3">
      <c r="A16" s="93"/>
      <c r="B16" s="110" t="s">
        <v>33</v>
      </c>
      <c r="C16" s="111"/>
      <c r="D16" s="112"/>
      <c r="E16" s="113"/>
      <c r="F16" s="113"/>
      <c r="G16" s="113"/>
      <c r="J16" s="114"/>
      <c r="L16" s="114"/>
    </row>
    <row r="17" spans="1:7" ht="13.95" customHeight="1" x14ac:dyDescent="0.3">
      <c r="A17" s="104"/>
      <c r="B17" s="115" t="s">
        <v>20</v>
      </c>
      <c r="C17" s="116"/>
      <c r="D17" s="117"/>
      <c r="E17" s="118"/>
      <c r="F17" s="118"/>
      <c r="G17" s="118"/>
    </row>
    <row r="18" spans="1:7" ht="13.95" customHeight="1" x14ac:dyDescent="0.3">
      <c r="A18" s="104"/>
      <c r="B18" s="115" t="s">
        <v>34</v>
      </c>
      <c r="C18" s="116"/>
      <c r="D18" s="117"/>
      <c r="E18" s="118"/>
      <c r="F18" s="118"/>
      <c r="G18" s="118"/>
    </row>
    <row r="19" spans="1:7" ht="13.95" customHeight="1" thickBot="1" x14ac:dyDescent="0.35">
      <c r="A19" s="119"/>
      <c r="B19" s="120" t="s">
        <v>21</v>
      </c>
      <c r="C19" s="121">
        <f>C15+C16+C18</f>
        <v>0</v>
      </c>
      <c r="D19" s="117"/>
      <c r="E19" s="118"/>
      <c r="F19" s="118"/>
      <c r="G19" s="118"/>
    </row>
    <row r="20" spans="1:7" ht="14.1" customHeight="1" x14ac:dyDescent="0.3">
      <c r="A20" s="83"/>
      <c r="B20" s="122"/>
      <c r="C20" s="83"/>
      <c r="D20" s="83"/>
      <c r="E20" s="123"/>
      <c r="F20" s="123"/>
      <c r="G20" s="123"/>
    </row>
    <row r="21" spans="1:7" ht="14.1" customHeight="1" x14ac:dyDescent="0.3">
      <c r="A21" s="83"/>
      <c r="B21" s="72"/>
      <c r="C21" s="124"/>
      <c r="D21" s="72"/>
      <c r="E21" s="125"/>
      <c r="F21" s="125"/>
      <c r="G21" s="125"/>
    </row>
    <row r="22" spans="1:7" s="69" customFormat="1" ht="14.7" customHeight="1" x14ac:dyDescent="0.3">
      <c r="A22" s="85"/>
      <c r="B22" s="39"/>
      <c r="C22" s="39"/>
      <c r="D22" s="133"/>
      <c r="E22" s="133"/>
      <c r="F22" s="133"/>
      <c r="G22" s="133"/>
    </row>
    <row r="23" spans="1:7" s="69" customFormat="1" ht="14.7" customHeight="1" x14ac:dyDescent="0.3">
      <c r="A23" s="85"/>
      <c r="B23" s="42"/>
      <c r="C23" s="42"/>
      <c r="D23" s="134"/>
      <c r="E23" s="134"/>
      <c r="F23" s="134"/>
      <c r="G23" s="134"/>
    </row>
    <row r="24" spans="1:7" ht="14.1" customHeight="1" x14ac:dyDescent="0.3">
      <c r="B24" s="39"/>
      <c r="C24" s="126"/>
      <c r="D24" s="126"/>
      <c r="G24" s="126"/>
    </row>
    <row r="25" spans="1:7" x14ac:dyDescent="0.3">
      <c r="B25" s="39"/>
      <c r="C25" s="126"/>
      <c r="D25" s="126"/>
      <c r="G25" s="126"/>
    </row>
  </sheetData>
  <mergeCells count="10">
    <mergeCell ref="D22:G22"/>
    <mergeCell ref="D23:G23"/>
    <mergeCell ref="A1:G1"/>
    <mergeCell ref="A2:G2"/>
    <mergeCell ref="A9:A10"/>
    <mergeCell ref="B9:B10"/>
    <mergeCell ref="C9:C10"/>
    <mergeCell ref="D9:F9"/>
    <mergeCell ref="G9:G10"/>
    <mergeCell ref="C7:E7"/>
  </mergeCells>
  <printOptions horizontalCentered="1"/>
  <pageMargins left="0.19685039370078741" right="0.19685039370078741" top="1.1811023622047245" bottom="0.59055118110236227" header="0.78740157480314965" footer="0.19685039370078741"/>
  <pageSetup paperSize="9" firstPageNumber="2" orientation="landscape" useFirstPageNumber="1"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657ED-F082-46F1-9323-4C98EB7CE26B}">
  <dimension ref="A1:O46"/>
  <sheetViews>
    <sheetView topLeftCell="A3" workbookViewId="0">
      <selection activeCell="C14" sqref="C14"/>
    </sheetView>
  </sheetViews>
  <sheetFormatPr defaultColWidth="9" defaultRowHeight="13.8" x14ac:dyDescent="0.3"/>
  <cols>
    <col min="1" max="1" width="5" style="52" customWidth="1"/>
    <col min="2" max="2" width="67.109375" style="5" customWidth="1"/>
    <col min="3" max="3" width="10.33203125" style="2" customWidth="1"/>
    <col min="4" max="4" width="15.33203125" style="2" customWidth="1"/>
    <col min="5" max="5" width="8.5546875" style="2" customWidth="1"/>
    <col min="6" max="6" width="9" style="3"/>
    <col min="7" max="9" width="9" style="2"/>
    <col min="10" max="10" width="10.5546875" style="2" customWidth="1"/>
    <col min="11" max="12" width="9" style="2"/>
    <col min="13" max="13" width="10.5546875" style="2" customWidth="1"/>
    <col min="14" max="14" width="9" style="2"/>
    <col min="15" max="15" width="11.33203125" style="2" customWidth="1"/>
    <col min="16" max="254" width="9" style="2"/>
    <col min="255" max="255" width="5" style="2" customWidth="1"/>
    <col min="256" max="256" width="64.33203125" style="2" customWidth="1"/>
    <col min="257" max="257" width="10.33203125" style="2" customWidth="1"/>
    <col min="258" max="258" width="15.33203125" style="2" customWidth="1"/>
    <col min="259" max="259" width="8.5546875" style="2" customWidth="1"/>
    <col min="260" max="510" width="9" style="2"/>
    <col min="511" max="511" width="5" style="2" customWidth="1"/>
    <col min="512" max="512" width="64.33203125" style="2" customWidth="1"/>
    <col min="513" max="513" width="10.33203125" style="2" customWidth="1"/>
    <col min="514" max="514" width="15.33203125" style="2" customWidth="1"/>
    <col min="515" max="515" width="8.5546875" style="2" customWidth="1"/>
    <col min="516" max="766" width="9" style="2"/>
    <col min="767" max="767" width="5" style="2" customWidth="1"/>
    <col min="768" max="768" width="64.33203125" style="2" customWidth="1"/>
    <col min="769" max="769" width="10.33203125" style="2" customWidth="1"/>
    <col min="770" max="770" width="15.33203125" style="2" customWidth="1"/>
    <col min="771" max="771" width="8.5546875" style="2" customWidth="1"/>
    <col min="772" max="1022" width="9" style="2"/>
    <col min="1023" max="1023" width="5" style="2" customWidth="1"/>
    <col min="1024" max="1024" width="64.33203125" style="2" customWidth="1"/>
    <col min="1025" max="1025" width="10.33203125" style="2" customWidth="1"/>
    <col min="1026" max="1026" width="15.33203125" style="2" customWidth="1"/>
    <col min="1027" max="1027" width="8.5546875" style="2" customWidth="1"/>
    <col min="1028" max="1278" width="9" style="2"/>
    <col min="1279" max="1279" width="5" style="2" customWidth="1"/>
    <col min="1280" max="1280" width="64.33203125" style="2" customWidth="1"/>
    <col min="1281" max="1281" width="10.33203125" style="2" customWidth="1"/>
    <col min="1282" max="1282" width="15.33203125" style="2" customWidth="1"/>
    <col min="1283" max="1283" width="8.5546875" style="2" customWidth="1"/>
    <col min="1284" max="1534" width="9" style="2"/>
    <col min="1535" max="1535" width="5" style="2" customWidth="1"/>
    <col min="1536" max="1536" width="64.33203125" style="2" customWidth="1"/>
    <col min="1537" max="1537" width="10.33203125" style="2" customWidth="1"/>
    <col min="1538" max="1538" width="15.33203125" style="2" customWidth="1"/>
    <col min="1539" max="1539" width="8.5546875" style="2" customWidth="1"/>
    <col min="1540" max="1790" width="9" style="2"/>
    <col min="1791" max="1791" width="5" style="2" customWidth="1"/>
    <col min="1792" max="1792" width="64.33203125" style="2" customWidth="1"/>
    <col min="1793" max="1793" width="10.33203125" style="2" customWidth="1"/>
    <col min="1794" max="1794" width="15.33203125" style="2" customWidth="1"/>
    <col min="1795" max="1795" width="8.5546875" style="2" customWidth="1"/>
    <col min="1796" max="2046" width="9" style="2"/>
    <col min="2047" max="2047" width="5" style="2" customWidth="1"/>
    <col min="2048" max="2048" width="64.33203125" style="2" customWidth="1"/>
    <col min="2049" max="2049" width="10.33203125" style="2" customWidth="1"/>
    <col min="2050" max="2050" width="15.33203125" style="2" customWidth="1"/>
    <col min="2051" max="2051" width="8.5546875" style="2" customWidth="1"/>
    <col min="2052" max="2302" width="9" style="2"/>
    <col min="2303" max="2303" width="5" style="2" customWidth="1"/>
    <col min="2304" max="2304" width="64.33203125" style="2" customWidth="1"/>
    <col min="2305" max="2305" width="10.33203125" style="2" customWidth="1"/>
    <col min="2306" max="2306" width="15.33203125" style="2" customWidth="1"/>
    <col min="2307" max="2307" width="8.5546875" style="2" customWidth="1"/>
    <col min="2308" max="2558" width="9" style="2"/>
    <col min="2559" max="2559" width="5" style="2" customWidth="1"/>
    <col min="2560" max="2560" width="64.33203125" style="2" customWidth="1"/>
    <col min="2561" max="2561" width="10.33203125" style="2" customWidth="1"/>
    <col min="2562" max="2562" width="15.33203125" style="2" customWidth="1"/>
    <col min="2563" max="2563" width="8.5546875" style="2" customWidth="1"/>
    <col min="2564" max="2814" width="9" style="2"/>
    <col min="2815" max="2815" width="5" style="2" customWidth="1"/>
    <col min="2816" max="2816" width="64.33203125" style="2" customWidth="1"/>
    <col min="2817" max="2817" width="10.33203125" style="2" customWidth="1"/>
    <col min="2818" max="2818" width="15.33203125" style="2" customWidth="1"/>
    <col min="2819" max="2819" width="8.5546875" style="2" customWidth="1"/>
    <col min="2820" max="3070" width="9" style="2"/>
    <col min="3071" max="3071" width="5" style="2" customWidth="1"/>
    <col min="3072" max="3072" width="64.33203125" style="2" customWidth="1"/>
    <col min="3073" max="3073" width="10.33203125" style="2" customWidth="1"/>
    <col min="3074" max="3074" width="15.33203125" style="2" customWidth="1"/>
    <col min="3075" max="3075" width="8.5546875" style="2" customWidth="1"/>
    <col min="3076" max="3326" width="9" style="2"/>
    <col min="3327" max="3327" width="5" style="2" customWidth="1"/>
    <col min="3328" max="3328" width="64.33203125" style="2" customWidth="1"/>
    <col min="3329" max="3329" width="10.33203125" style="2" customWidth="1"/>
    <col min="3330" max="3330" width="15.33203125" style="2" customWidth="1"/>
    <col min="3331" max="3331" width="8.5546875" style="2" customWidth="1"/>
    <col min="3332" max="3582" width="9" style="2"/>
    <col min="3583" max="3583" width="5" style="2" customWidth="1"/>
    <col min="3584" max="3584" width="64.33203125" style="2" customWidth="1"/>
    <col min="3585" max="3585" width="10.33203125" style="2" customWidth="1"/>
    <col min="3586" max="3586" width="15.33203125" style="2" customWidth="1"/>
    <col min="3587" max="3587" width="8.5546875" style="2" customWidth="1"/>
    <col min="3588" max="3838" width="9" style="2"/>
    <col min="3839" max="3839" width="5" style="2" customWidth="1"/>
    <col min="3840" max="3840" width="64.33203125" style="2" customWidth="1"/>
    <col min="3841" max="3841" width="10.33203125" style="2" customWidth="1"/>
    <col min="3842" max="3842" width="15.33203125" style="2" customWidth="1"/>
    <col min="3843" max="3843" width="8.5546875" style="2" customWidth="1"/>
    <col min="3844" max="4094" width="9" style="2"/>
    <col min="4095" max="4095" width="5" style="2" customWidth="1"/>
    <col min="4096" max="4096" width="64.33203125" style="2" customWidth="1"/>
    <col min="4097" max="4097" width="10.33203125" style="2" customWidth="1"/>
    <col min="4098" max="4098" width="15.33203125" style="2" customWidth="1"/>
    <col min="4099" max="4099" width="8.5546875" style="2" customWidth="1"/>
    <col min="4100" max="4350" width="9" style="2"/>
    <col min="4351" max="4351" width="5" style="2" customWidth="1"/>
    <col min="4352" max="4352" width="64.33203125" style="2" customWidth="1"/>
    <col min="4353" max="4353" width="10.33203125" style="2" customWidth="1"/>
    <col min="4354" max="4354" width="15.33203125" style="2" customWidth="1"/>
    <col min="4355" max="4355" width="8.5546875" style="2" customWidth="1"/>
    <col min="4356" max="4606" width="9" style="2"/>
    <col min="4607" max="4607" width="5" style="2" customWidth="1"/>
    <col min="4608" max="4608" width="64.33203125" style="2" customWidth="1"/>
    <col min="4609" max="4609" width="10.33203125" style="2" customWidth="1"/>
    <col min="4610" max="4610" width="15.33203125" style="2" customWidth="1"/>
    <col min="4611" max="4611" width="8.5546875" style="2" customWidth="1"/>
    <col min="4612" max="4862" width="9" style="2"/>
    <col min="4863" max="4863" width="5" style="2" customWidth="1"/>
    <col min="4864" max="4864" width="64.33203125" style="2" customWidth="1"/>
    <col min="4865" max="4865" width="10.33203125" style="2" customWidth="1"/>
    <col min="4866" max="4866" width="15.33203125" style="2" customWidth="1"/>
    <col min="4867" max="4867" width="8.5546875" style="2" customWidth="1"/>
    <col min="4868" max="5118" width="9" style="2"/>
    <col min="5119" max="5119" width="5" style="2" customWidth="1"/>
    <col min="5120" max="5120" width="64.33203125" style="2" customWidth="1"/>
    <col min="5121" max="5121" width="10.33203125" style="2" customWidth="1"/>
    <col min="5122" max="5122" width="15.33203125" style="2" customWidth="1"/>
    <col min="5123" max="5123" width="8.5546875" style="2" customWidth="1"/>
    <col min="5124" max="5374" width="9" style="2"/>
    <col min="5375" max="5375" width="5" style="2" customWidth="1"/>
    <col min="5376" max="5376" width="64.33203125" style="2" customWidth="1"/>
    <col min="5377" max="5377" width="10.33203125" style="2" customWidth="1"/>
    <col min="5378" max="5378" width="15.33203125" style="2" customWidth="1"/>
    <col min="5379" max="5379" width="8.5546875" style="2" customWidth="1"/>
    <col min="5380" max="5630" width="9" style="2"/>
    <col min="5631" max="5631" width="5" style="2" customWidth="1"/>
    <col min="5632" max="5632" width="64.33203125" style="2" customWidth="1"/>
    <col min="5633" max="5633" width="10.33203125" style="2" customWidth="1"/>
    <col min="5634" max="5634" width="15.33203125" style="2" customWidth="1"/>
    <col min="5635" max="5635" width="8.5546875" style="2" customWidth="1"/>
    <col min="5636" max="5886" width="9" style="2"/>
    <col min="5887" max="5887" width="5" style="2" customWidth="1"/>
    <col min="5888" max="5888" width="64.33203125" style="2" customWidth="1"/>
    <col min="5889" max="5889" width="10.33203125" style="2" customWidth="1"/>
    <col min="5890" max="5890" width="15.33203125" style="2" customWidth="1"/>
    <col min="5891" max="5891" width="8.5546875" style="2" customWidth="1"/>
    <col min="5892" max="6142" width="9" style="2"/>
    <col min="6143" max="6143" width="5" style="2" customWidth="1"/>
    <col min="6144" max="6144" width="64.33203125" style="2" customWidth="1"/>
    <col min="6145" max="6145" width="10.33203125" style="2" customWidth="1"/>
    <col min="6146" max="6146" width="15.33203125" style="2" customWidth="1"/>
    <col min="6147" max="6147" width="8.5546875" style="2" customWidth="1"/>
    <col min="6148" max="6398" width="9" style="2"/>
    <col min="6399" max="6399" width="5" style="2" customWidth="1"/>
    <col min="6400" max="6400" width="64.33203125" style="2" customWidth="1"/>
    <col min="6401" max="6401" width="10.33203125" style="2" customWidth="1"/>
    <col min="6402" max="6402" width="15.33203125" style="2" customWidth="1"/>
    <col min="6403" max="6403" width="8.5546875" style="2" customWidth="1"/>
    <col min="6404" max="6654" width="9" style="2"/>
    <col min="6655" max="6655" width="5" style="2" customWidth="1"/>
    <col min="6656" max="6656" width="64.33203125" style="2" customWidth="1"/>
    <col min="6657" max="6657" width="10.33203125" style="2" customWidth="1"/>
    <col min="6658" max="6658" width="15.33203125" style="2" customWidth="1"/>
    <col min="6659" max="6659" width="8.5546875" style="2" customWidth="1"/>
    <col min="6660" max="6910" width="9" style="2"/>
    <col min="6911" max="6911" width="5" style="2" customWidth="1"/>
    <col min="6912" max="6912" width="64.33203125" style="2" customWidth="1"/>
    <col min="6913" max="6913" width="10.33203125" style="2" customWidth="1"/>
    <col min="6914" max="6914" width="15.33203125" style="2" customWidth="1"/>
    <col min="6915" max="6915" width="8.5546875" style="2" customWidth="1"/>
    <col min="6916" max="7166" width="9" style="2"/>
    <col min="7167" max="7167" width="5" style="2" customWidth="1"/>
    <col min="7168" max="7168" width="64.33203125" style="2" customWidth="1"/>
    <col min="7169" max="7169" width="10.33203125" style="2" customWidth="1"/>
    <col min="7170" max="7170" width="15.33203125" style="2" customWidth="1"/>
    <col min="7171" max="7171" width="8.5546875" style="2" customWidth="1"/>
    <col min="7172" max="7422" width="9" style="2"/>
    <col min="7423" max="7423" width="5" style="2" customWidth="1"/>
    <col min="7424" max="7424" width="64.33203125" style="2" customWidth="1"/>
    <col min="7425" max="7425" width="10.33203125" style="2" customWidth="1"/>
    <col min="7426" max="7426" width="15.33203125" style="2" customWidth="1"/>
    <col min="7427" max="7427" width="8.5546875" style="2" customWidth="1"/>
    <col min="7428" max="7678" width="9" style="2"/>
    <col min="7679" max="7679" width="5" style="2" customWidth="1"/>
    <col min="7680" max="7680" width="64.33203125" style="2" customWidth="1"/>
    <col min="7681" max="7681" width="10.33203125" style="2" customWidth="1"/>
    <col min="7682" max="7682" width="15.33203125" style="2" customWidth="1"/>
    <col min="7683" max="7683" width="8.5546875" style="2" customWidth="1"/>
    <col min="7684" max="7934" width="9" style="2"/>
    <col min="7935" max="7935" width="5" style="2" customWidth="1"/>
    <col min="7936" max="7936" width="64.33203125" style="2" customWidth="1"/>
    <col min="7937" max="7937" width="10.33203125" style="2" customWidth="1"/>
    <col min="7938" max="7938" width="15.33203125" style="2" customWidth="1"/>
    <col min="7939" max="7939" width="8.5546875" style="2" customWidth="1"/>
    <col min="7940" max="8190" width="9" style="2"/>
    <col min="8191" max="8191" width="5" style="2" customWidth="1"/>
    <col min="8192" max="8192" width="64.33203125" style="2" customWidth="1"/>
    <col min="8193" max="8193" width="10.33203125" style="2" customWidth="1"/>
    <col min="8194" max="8194" width="15.33203125" style="2" customWidth="1"/>
    <col min="8195" max="8195" width="8.5546875" style="2" customWidth="1"/>
    <col min="8196" max="8446" width="9" style="2"/>
    <col min="8447" max="8447" width="5" style="2" customWidth="1"/>
    <col min="8448" max="8448" width="64.33203125" style="2" customWidth="1"/>
    <col min="8449" max="8449" width="10.33203125" style="2" customWidth="1"/>
    <col min="8450" max="8450" width="15.33203125" style="2" customWidth="1"/>
    <col min="8451" max="8451" width="8.5546875" style="2" customWidth="1"/>
    <col min="8452" max="8702" width="9" style="2"/>
    <col min="8703" max="8703" width="5" style="2" customWidth="1"/>
    <col min="8704" max="8704" width="64.33203125" style="2" customWidth="1"/>
    <col min="8705" max="8705" width="10.33203125" style="2" customWidth="1"/>
    <col min="8706" max="8706" width="15.33203125" style="2" customWidth="1"/>
    <col min="8707" max="8707" width="8.5546875" style="2" customWidth="1"/>
    <col min="8708" max="8958" width="9" style="2"/>
    <col min="8959" max="8959" width="5" style="2" customWidth="1"/>
    <col min="8960" max="8960" width="64.33203125" style="2" customWidth="1"/>
    <col min="8961" max="8961" width="10.33203125" style="2" customWidth="1"/>
    <col min="8962" max="8962" width="15.33203125" style="2" customWidth="1"/>
    <col min="8963" max="8963" width="8.5546875" style="2" customWidth="1"/>
    <col min="8964" max="9214" width="9" style="2"/>
    <col min="9215" max="9215" width="5" style="2" customWidth="1"/>
    <col min="9216" max="9216" width="64.33203125" style="2" customWidth="1"/>
    <col min="9217" max="9217" width="10.33203125" style="2" customWidth="1"/>
    <col min="9218" max="9218" width="15.33203125" style="2" customWidth="1"/>
    <col min="9219" max="9219" width="8.5546875" style="2" customWidth="1"/>
    <col min="9220" max="9470" width="9" style="2"/>
    <col min="9471" max="9471" width="5" style="2" customWidth="1"/>
    <col min="9472" max="9472" width="64.33203125" style="2" customWidth="1"/>
    <col min="9473" max="9473" width="10.33203125" style="2" customWidth="1"/>
    <col min="9474" max="9474" width="15.33203125" style="2" customWidth="1"/>
    <col min="9475" max="9475" width="8.5546875" style="2" customWidth="1"/>
    <col min="9476" max="9726" width="9" style="2"/>
    <col min="9727" max="9727" width="5" style="2" customWidth="1"/>
    <col min="9728" max="9728" width="64.33203125" style="2" customWidth="1"/>
    <col min="9729" max="9729" width="10.33203125" style="2" customWidth="1"/>
    <col min="9730" max="9730" width="15.33203125" style="2" customWidth="1"/>
    <col min="9731" max="9731" width="8.5546875" style="2" customWidth="1"/>
    <col min="9732" max="9982" width="9" style="2"/>
    <col min="9983" max="9983" width="5" style="2" customWidth="1"/>
    <col min="9984" max="9984" width="64.33203125" style="2" customWidth="1"/>
    <col min="9985" max="9985" width="10.33203125" style="2" customWidth="1"/>
    <col min="9986" max="9986" width="15.33203125" style="2" customWidth="1"/>
    <col min="9987" max="9987" width="8.5546875" style="2" customWidth="1"/>
    <col min="9988" max="10238" width="9" style="2"/>
    <col min="10239" max="10239" width="5" style="2" customWidth="1"/>
    <col min="10240" max="10240" width="64.33203125" style="2" customWidth="1"/>
    <col min="10241" max="10241" width="10.33203125" style="2" customWidth="1"/>
    <col min="10242" max="10242" width="15.33203125" style="2" customWidth="1"/>
    <col min="10243" max="10243" width="8.5546875" style="2" customWidth="1"/>
    <col min="10244" max="10494" width="9" style="2"/>
    <col min="10495" max="10495" width="5" style="2" customWidth="1"/>
    <col min="10496" max="10496" width="64.33203125" style="2" customWidth="1"/>
    <col min="10497" max="10497" width="10.33203125" style="2" customWidth="1"/>
    <col min="10498" max="10498" width="15.33203125" style="2" customWidth="1"/>
    <col min="10499" max="10499" width="8.5546875" style="2" customWidth="1"/>
    <col min="10500" max="10750" width="9" style="2"/>
    <col min="10751" max="10751" width="5" style="2" customWidth="1"/>
    <col min="10752" max="10752" width="64.33203125" style="2" customWidth="1"/>
    <col min="10753" max="10753" width="10.33203125" style="2" customWidth="1"/>
    <col min="10754" max="10754" width="15.33203125" style="2" customWidth="1"/>
    <col min="10755" max="10755" width="8.5546875" style="2" customWidth="1"/>
    <col min="10756" max="11006" width="9" style="2"/>
    <col min="11007" max="11007" width="5" style="2" customWidth="1"/>
    <col min="11008" max="11008" width="64.33203125" style="2" customWidth="1"/>
    <col min="11009" max="11009" width="10.33203125" style="2" customWidth="1"/>
    <col min="11010" max="11010" width="15.33203125" style="2" customWidth="1"/>
    <col min="11011" max="11011" width="8.5546875" style="2" customWidth="1"/>
    <col min="11012" max="11262" width="9" style="2"/>
    <col min="11263" max="11263" width="5" style="2" customWidth="1"/>
    <col min="11264" max="11264" width="64.33203125" style="2" customWidth="1"/>
    <col min="11265" max="11265" width="10.33203125" style="2" customWidth="1"/>
    <col min="11266" max="11266" width="15.33203125" style="2" customWidth="1"/>
    <col min="11267" max="11267" width="8.5546875" style="2" customWidth="1"/>
    <col min="11268" max="11518" width="9" style="2"/>
    <col min="11519" max="11519" width="5" style="2" customWidth="1"/>
    <col min="11520" max="11520" width="64.33203125" style="2" customWidth="1"/>
    <col min="11521" max="11521" width="10.33203125" style="2" customWidth="1"/>
    <col min="11522" max="11522" width="15.33203125" style="2" customWidth="1"/>
    <col min="11523" max="11523" width="8.5546875" style="2" customWidth="1"/>
    <col min="11524" max="11774" width="9" style="2"/>
    <col min="11775" max="11775" width="5" style="2" customWidth="1"/>
    <col min="11776" max="11776" width="64.33203125" style="2" customWidth="1"/>
    <col min="11777" max="11777" width="10.33203125" style="2" customWidth="1"/>
    <col min="11778" max="11778" width="15.33203125" style="2" customWidth="1"/>
    <col min="11779" max="11779" width="8.5546875" style="2" customWidth="1"/>
    <col min="11780" max="12030" width="9" style="2"/>
    <col min="12031" max="12031" width="5" style="2" customWidth="1"/>
    <col min="12032" max="12032" width="64.33203125" style="2" customWidth="1"/>
    <col min="12033" max="12033" width="10.33203125" style="2" customWidth="1"/>
    <col min="12034" max="12034" width="15.33203125" style="2" customWidth="1"/>
    <col min="12035" max="12035" width="8.5546875" style="2" customWidth="1"/>
    <col min="12036" max="12286" width="9" style="2"/>
    <col min="12287" max="12287" width="5" style="2" customWidth="1"/>
    <col min="12288" max="12288" width="64.33203125" style="2" customWidth="1"/>
    <col min="12289" max="12289" width="10.33203125" style="2" customWidth="1"/>
    <col min="12290" max="12290" width="15.33203125" style="2" customWidth="1"/>
    <col min="12291" max="12291" width="8.5546875" style="2" customWidth="1"/>
    <col min="12292" max="12542" width="9" style="2"/>
    <col min="12543" max="12543" width="5" style="2" customWidth="1"/>
    <col min="12544" max="12544" width="64.33203125" style="2" customWidth="1"/>
    <col min="12545" max="12545" width="10.33203125" style="2" customWidth="1"/>
    <col min="12546" max="12546" width="15.33203125" style="2" customWidth="1"/>
    <col min="12547" max="12547" width="8.5546875" style="2" customWidth="1"/>
    <col min="12548" max="12798" width="9" style="2"/>
    <col min="12799" max="12799" width="5" style="2" customWidth="1"/>
    <col min="12800" max="12800" width="64.33203125" style="2" customWidth="1"/>
    <col min="12801" max="12801" width="10.33203125" style="2" customWidth="1"/>
    <col min="12802" max="12802" width="15.33203125" style="2" customWidth="1"/>
    <col min="12803" max="12803" width="8.5546875" style="2" customWidth="1"/>
    <col min="12804" max="13054" width="9" style="2"/>
    <col min="13055" max="13055" width="5" style="2" customWidth="1"/>
    <col min="13056" max="13056" width="64.33203125" style="2" customWidth="1"/>
    <col min="13057" max="13057" width="10.33203125" style="2" customWidth="1"/>
    <col min="13058" max="13058" width="15.33203125" style="2" customWidth="1"/>
    <col min="13059" max="13059" width="8.5546875" style="2" customWidth="1"/>
    <col min="13060" max="13310" width="9" style="2"/>
    <col min="13311" max="13311" width="5" style="2" customWidth="1"/>
    <col min="13312" max="13312" width="64.33203125" style="2" customWidth="1"/>
    <col min="13313" max="13313" width="10.33203125" style="2" customWidth="1"/>
    <col min="13314" max="13314" width="15.33203125" style="2" customWidth="1"/>
    <col min="13315" max="13315" width="8.5546875" style="2" customWidth="1"/>
    <col min="13316" max="13566" width="9" style="2"/>
    <col min="13567" max="13567" width="5" style="2" customWidth="1"/>
    <col min="13568" max="13568" width="64.33203125" style="2" customWidth="1"/>
    <col min="13569" max="13569" width="10.33203125" style="2" customWidth="1"/>
    <col min="13570" max="13570" width="15.33203125" style="2" customWidth="1"/>
    <col min="13571" max="13571" width="8.5546875" style="2" customWidth="1"/>
    <col min="13572" max="13822" width="9" style="2"/>
    <col min="13823" max="13823" width="5" style="2" customWidth="1"/>
    <col min="13824" max="13824" width="64.33203125" style="2" customWidth="1"/>
    <col min="13825" max="13825" width="10.33203125" style="2" customWidth="1"/>
    <col min="13826" max="13826" width="15.33203125" style="2" customWidth="1"/>
    <col min="13827" max="13827" width="8.5546875" style="2" customWidth="1"/>
    <col min="13828" max="14078" width="9" style="2"/>
    <col min="14079" max="14079" width="5" style="2" customWidth="1"/>
    <col min="14080" max="14080" width="64.33203125" style="2" customWidth="1"/>
    <col min="14081" max="14081" width="10.33203125" style="2" customWidth="1"/>
    <col min="14082" max="14082" width="15.33203125" style="2" customWidth="1"/>
    <col min="14083" max="14083" width="8.5546875" style="2" customWidth="1"/>
    <col min="14084" max="14334" width="9" style="2"/>
    <col min="14335" max="14335" width="5" style="2" customWidth="1"/>
    <col min="14336" max="14336" width="64.33203125" style="2" customWidth="1"/>
    <col min="14337" max="14337" width="10.33203125" style="2" customWidth="1"/>
    <col min="14338" max="14338" width="15.33203125" style="2" customWidth="1"/>
    <col min="14339" max="14339" width="8.5546875" style="2" customWidth="1"/>
    <col min="14340" max="14590" width="9" style="2"/>
    <col min="14591" max="14591" width="5" style="2" customWidth="1"/>
    <col min="14592" max="14592" width="64.33203125" style="2" customWidth="1"/>
    <col min="14593" max="14593" width="10.33203125" style="2" customWidth="1"/>
    <col min="14594" max="14594" width="15.33203125" style="2" customWidth="1"/>
    <col min="14595" max="14595" width="8.5546875" style="2" customWidth="1"/>
    <col min="14596" max="14846" width="9" style="2"/>
    <col min="14847" max="14847" width="5" style="2" customWidth="1"/>
    <col min="14848" max="14848" width="64.33203125" style="2" customWidth="1"/>
    <col min="14849" max="14849" width="10.33203125" style="2" customWidth="1"/>
    <col min="14850" max="14850" width="15.33203125" style="2" customWidth="1"/>
    <col min="14851" max="14851" width="8.5546875" style="2" customWidth="1"/>
    <col min="14852" max="15102" width="9" style="2"/>
    <col min="15103" max="15103" width="5" style="2" customWidth="1"/>
    <col min="15104" max="15104" width="64.33203125" style="2" customWidth="1"/>
    <col min="15105" max="15105" width="10.33203125" style="2" customWidth="1"/>
    <col min="15106" max="15106" width="15.33203125" style="2" customWidth="1"/>
    <col min="15107" max="15107" width="8.5546875" style="2" customWidth="1"/>
    <col min="15108" max="15358" width="9" style="2"/>
    <col min="15359" max="15359" width="5" style="2" customWidth="1"/>
    <col min="15360" max="15360" width="64.33203125" style="2" customWidth="1"/>
    <col min="15361" max="15361" width="10.33203125" style="2" customWidth="1"/>
    <col min="15362" max="15362" width="15.33203125" style="2" customWidth="1"/>
    <col min="15363" max="15363" width="8.5546875" style="2" customWidth="1"/>
    <col min="15364" max="15614" width="9" style="2"/>
    <col min="15615" max="15615" width="5" style="2" customWidth="1"/>
    <col min="15616" max="15616" width="64.33203125" style="2" customWidth="1"/>
    <col min="15617" max="15617" width="10.33203125" style="2" customWidth="1"/>
    <col min="15618" max="15618" width="15.33203125" style="2" customWidth="1"/>
    <col min="15619" max="15619" width="8.5546875" style="2" customWidth="1"/>
    <col min="15620" max="15870" width="9" style="2"/>
    <col min="15871" max="15871" width="5" style="2" customWidth="1"/>
    <col min="15872" max="15872" width="64.33203125" style="2" customWidth="1"/>
    <col min="15873" max="15873" width="10.33203125" style="2" customWidth="1"/>
    <col min="15874" max="15874" width="15.33203125" style="2" customWidth="1"/>
    <col min="15875" max="15875" width="8.5546875" style="2" customWidth="1"/>
    <col min="15876" max="16126" width="9" style="2"/>
    <col min="16127" max="16127" width="5" style="2" customWidth="1"/>
    <col min="16128" max="16128" width="64.33203125" style="2" customWidth="1"/>
    <col min="16129" max="16129" width="10.33203125" style="2" customWidth="1"/>
    <col min="16130" max="16130" width="15.33203125" style="2" customWidth="1"/>
    <col min="16131" max="16131" width="8.5546875" style="2" customWidth="1"/>
    <col min="16132" max="16384" width="9" style="2"/>
  </cols>
  <sheetData>
    <row r="1" spans="1:15" ht="14.7" customHeight="1" x14ac:dyDescent="0.3">
      <c r="A1" s="143" t="s">
        <v>60</v>
      </c>
      <c r="B1" s="143"/>
      <c r="C1" s="1"/>
      <c r="D1" s="1"/>
      <c r="E1" s="1"/>
      <c r="F1" s="1"/>
      <c r="G1" s="1"/>
      <c r="H1" s="1"/>
      <c r="I1" s="1"/>
      <c r="J1" s="1"/>
      <c r="K1" s="1"/>
      <c r="L1" s="1"/>
      <c r="M1" s="1"/>
      <c r="N1" s="1"/>
      <c r="O1" s="1"/>
    </row>
    <row r="2" spans="1:15" ht="15" customHeight="1" x14ac:dyDescent="0.3">
      <c r="A2" s="1" t="str">
        <f>'Rīgas iela 5, Ropažos'!A2</f>
        <v>Labiekārtošanas darbi</v>
      </c>
      <c r="B2" s="1"/>
    </row>
    <row r="3" spans="1:15" x14ac:dyDescent="0.3">
      <c r="A3" s="4" t="str">
        <f>Kopsavilkums!A3</f>
        <v>Objekta nosaukums: Volejbola laukumu uzlabošana</v>
      </c>
    </row>
    <row r="4" spans="1:15" x14ac:dyDescent="0.3">
      <c r="A4" s="4" t="str">
        <f>Kopsavilkums!A4</f>
        <v>Objekta adreses: Rīgas iela 5, Ropaži; Mežu iela Silakrogā; Sapņu Līču iela Zaķu muižā, Ropažu pagasts, LV-2135</v>
      </c>
    </row>
    <row r="5" spans="1:15" x14ac:dyDescent="0.3">
      <c r="A5" s="4"/>
      <c r="L5" s="2" t="s">
        <v>37</v>
      </c>
      <c r="N5" s="6">
        <f>O15</f>
        <v>0</v>
      </c>
    </row>
    <row r="6" spans="1:15" x14ac:dyDescent="0.3">
      <c r="A6" s="4"/>
      <c r="N6" s="6"/>
    </row>
    <row r="7" spans="1:15" ht="14.4" thickBot="1" x14ac:dyDescent="0.35">
      <c r="A7" s="4" t="s">
        <v>36</v>
      </c>
      <c r="N7" s="2" t="s">
        <v>38</v>
      </c>
    </row>
    <row r="8" spans="1:15" ht="12.75" customHeight="1" x14ac:dyDescent="0.3">
      <c r="A8" s="144" t="s">
        <v>2</v>
      </c>
      <c r="B8" s="146" t="s">
        <v>3</v>
      </c>
      <c r="C8" s="146" t="s">
        <v>0</v>
      </c>
      <c r="D8" s="148" t="s">
        <v>1</v>
      </c>
      <c r="E8" s="150" t="s">
        <v>23</v>
      </c>
      <c r="F8" s="151"/>
      <c r="G8" s="151"/>
      <c r="H8" s="151"/>
      <c r="I8" s="151"/>
      <c r="J8" s="152"/>
      <c r="K8" s="150" t="s">
        <v>24</v>
      </c>
      <c r="L8" s="151"/>
      <c r="M8" s="151"/>
      <c r="N8" s="151"/>
      <c r="O8" s="152"/>
    </row>
    <row r="9" spans="1:15" ht="39" customHeight="1" x14ac:dyDescent="0.3">
      <c r="A9" s="145"/>
      <c r="B9" s="147"/>
      <c r="C9" s="147"/>
      <c r="D9" s="149"/>
      <c r="E9" s="7" t="s">
        <v>25</v>
      </c>
      <c r="F9" s="8" t="s">
        <v>26</v>
      </c>
      <c r="G9" s="8" t="s">
        <v>27</v>
      </c>
      <c r="H9" s="8" t="s">
        <v>28</v>
      </c>
      <c r="I9" s="8" t="s">
        <v>29</v>
      </c>
      <c r="J9" s="9" t="s">
        <v>30</v>
      </c>
      <c r="K9" s="7" t="s">
        <v>31</v>
      </c>
      <c r="L9" s="8" t="s">
        <v>27</v>
      </c>
      <c r="M9" s="8" t="s">
        <v>28</v>
      </c>
      <c r="N9" s="8" t="s">
        <v>29</v>
      </c>
      <c r="O9" s="9" t="s">
        <v>30</v>
      </c>
    </row>
    <row r="10" spans="1:15" s="18" customFormat="1" ht="14.4" thickBot="1" x14ac:dyDescent="0.35">
      <c r="A10" s="10">
        <v>1</v>
      </c>
      <c r="B10" s="11">
        <v>2</v>
      </c>
      <c r="C10" s="12">
        <v>3</v>
      </c>
      <c r="D10" s="13">
        <v>4</v>
      </c>
      <c r="E10" s="14">
        <v>5</v>
      </c>
      <c r="F10" s="12">
        <v>6</v>
      </c>
      <c r="G10" s="15">
        <v>7</v>
      </c>
      <c r="H10" s="11">
        <v>8</v>
      </c>
      <c r="I10" s="12">
        <v>9</v>
      </c>
      <c r="J10" s="16">
        <v>10</v>
      </c>
      <c r="K10" s="14">
        <v>11</v>
      </c>
      <c r="L10" s="12">
        <v>12</v>
      </c>
      <c r="M10" s="15">
        <v>13</v>
      </c>
      <c r="N10" s="11">
        <v>14</v>
      </c>
      <c r="O10" s="17">
        <v>15</v>
      </c>
    </row>
    <row r="11" spans="1:15" s="18" customFormat="1" ht="20.100000000000001" customHeight="1" x14ac:dyDescent="0.3">
      <c r="A11" s="19"/>
      <c r="B11" s="20" t="s">
        <v>49</v>
      </c>
      <c r="C11" s="21"/>
      <c r="D11" s="22"/>
      <c r="E11" s="23"/>
      <c r="F11" s="24"/>
      <c r="G11" s="25"/>
      <c r="H11" s="25"/>
      <c r="I11" s="25"/>
      <c r="J11" s="26"/>
      <c r="K11" s="27"/>
      <c r="L11" s="28"/>
      <c r="M11" s="28"/>
      <c r="N11" s="28"/>
      <c r="O11" s="29"/>
    </row>
    <row r="12" spans="1:15" s="18" customFormat="1" ht="28.2" customHeight="1" x14ac:dyDescent="0.3">
      <c r="A12" s="30">
        <v>1</v>
      </c>
      <c r="B12" s="31" t="s">
        <v>46</v>
      </c>
      <c r="C12" s="32" t="s">
        <v>47</v>
      </c>
      <c r="D12" s="33">
        <v>2</v>
      </c>
      <c r="E12" s="34"/>
      <c r="F12" s="35"/>
      <c r="G12" s="35">
        <f t="shared" ref="G12:G14" si="0">E12*F12</f>
        <v>0</v>
      </c>
      <c r="H12" s="35"/>
      <c r="I12" s="35"/>
      <c r="J12" s="36">
        <f t="shared" ref="J12:J14" si="1">I12+H12+G12</f>
        <v>0</v>
      </c>
      <c r="K12" s="34">
        <f t="shared" ref="K12:K14" si="2">ROUND(D12*E12,2)</f>
        <v>0</v>
      </c>
      <c r="L12" s="35">
        <f t="shared" ref="L12:L14" si="3">ROUND(D12*G12,2)</f>
        <v>0</v>
      </c>
      <c r="M12" s="35">
        <f t="shared" ref="M12:M14" si="4">ROUND(D12*H12,2)</f>
        <v>0</v>
      </c>
      <c r="N12" s="35">
        <f t="shared" ref="N12:N14" si="5">ROUND(D12*I12,2)</f>
        <v>0</v>
      </c>
      <c r="O12" s="36">
        <f>L12+M12+N12</f>
        <v>0</v>
      </c>
    </row>
    <row r="13" spans="1:15" s="18" customFormat="1" ht="88.2" customHeight="1" x14ac:dyDescent="0.3">
      <c r="A13" s="30">
        <v>2</v>
      </c>
      <c r="B13" s="57" t="s">
        <v>48</v>
      </c>
      <c r="C13" s="32" t="s">
        <v>47</v>
      </c>
      <c r="D13" s="33">
        <v>2</v>
      </c>
      <c r="E13" s="34"/>
      <c r="F13" s="35"/>
      <c r="G13" s="35">
        <f t="shared" si="0"/>
        <v>0</v>
      </c>
      <c r="H13" s="35"/>
      <c r="I13" s="35"/>
      <c r="J13" s="36">
        <f t="shared" si="1"/>
        <v>0</v>
      </c>
      <c r="K13" s="34">
        <f t="shared" si="2"/>
        <v>0</v>
      </c>
      <c r="L13" s="35">
        <f t="shared" si="3"/>
        <v>0</v>
      </c>
      <c r="M13" s="35">
        <f t="shared" si="4"/>
        <v>0</v>
      </c>
      <c r="N13" s="35">
        <f t="shared" si="5"/>
        <v>0</v>
      </c>
      <c r="O13" s="36">
        <f t="shared" ref="O13" si="6">L13+M13+N13</f>
        <v>0</v>
      </c>
    </row>
    <row r="14" spans="1:15" s="18" customFormat="1" ht="87.6" customHeight="1" thickBot="1" x14ac:dyDescent="0.35">
      <c r="A14" s="30">
        <v>3</v>
      </c>
      <c r="B14" s="127" t="s">
        <v>63</v>
      </c>
      <c r="C14" s="32" t="s">
        <v>47</v>
      </c>
      <c r="D14" s="33">
        <v>2</v>
      </c>
      <c r="E14" s="34"/>
      <c r="F14" s="35"/>
      <c r="G14" s="35">
        <f t="shared" si="0"/>
        <v>0</v>
      </c>
      <c r="H14" s="35"/>
      <c r="I14" s="35"/>
      <c r="J14" s="36">
        <f t="shared" si="1"/>
        <v>0</v>
      </c>
      <c r="K14" s="34">
        <f t="shared" si="2"/>
        <v>0</v>
      </c>
      <c r="L14" s="35">
        <f t="shared" si="3"/>
        <v>0</v>
      </c>
      <c r="M14" s="35">
        <f t="shared" si="4"/>
        <v>0</v>
      </c>
      <c r="N14" s="35">
        <f t="shared" si="5"/>
        <v>0</v>
      </c>
      <c r="O14" s="36">
        <f>L14+M14+N14</f>
        <v>0</v>
      </c>
    </row>
    <row r="15" spans="1:15" s="18" customFormat="1" ht="20.100000000000001" customHeight="1" thickBot="1" x14ac:dyDescent="0.35">
      <c r="A15" s="153" t="s">
        <v>32</v>
      </c>
      <c r="B15" s="153"/>
      <c r="C15" s="153"/>
      <c r="D15" s="153"/>
      <c r="E15" s="153"/>
      <c r="F15" s="153"/>
      <c r="G15" s="153"/>
      <c r="H15" s="153"/>
      <c r="I15" s="153"/>
      <c r="J15" s="153"/>
      <c r="K15" s="37">
        <f>ROUND(SUM(K12:K14),2)</f>
        <v>0</v>
      </c>
      <c r="L15" s="37">
        <f>ROUND(SUM(L12:L14),2)</f>
        <v>0</v>
      </c>
      <c r="M15" s="37">
        <f>ROUND(SUM(M12:M14),2)</f>
        <v>0</v>
      </c>
      <c r="N15" s="37">
        <f>ROUND(SUM(N12:N14),2)</f>
        <v>0</v>
      </c>
      <c r="O15" s="37">
        <f>ROUND(SUM(O12:O14),2)</f>
        <v>0</v>
      </c>
    </row>
    <row r="16" spans="1:15" ht="21.75" customHeight="1" x14ac:dyDescent="0.3">
      <c r="A16" s="38"/>
      <c r="B16" s="38"/>
      <c r="C16" s="38"/>
      <c r="D16" s="38"/>
      <c r="E16" s="38"/>
      <c r="F16" s="2"/>
    </row>
    <row r="17" spans="1:12" ht="14.25" customHeight="1" x14ac:dyDescent="0.3">
      <c r="A17" s="38"/>
      <c r="B17" s="38"/>
      <c r="C17" s="38"/>
      <c r="D17" s="38"/>
      <c r="E17" s="38"/>
      <c r="F17" s="2"/>
    </row>
    <row r="18" spans="1:12" ht="30" customHeight="1" x14ac:dyDescent="0.3">
      <c r="A18" s="38"/>
      <c r="B18" s="39"/>
      <c r="C18" s="39"/>
      <c r="D18" s="39"/>
      <c r="E18" s="40"/>
      <c r="F18" s="2"/>
      <c r="I18" s="133"/>
      <c r="J18" s="133"/>
      <c r="K18" s="133"/>
      <c r="L18" s="133"/>
    </row>
    <row r="19" spans="1:12" ht="21" customHeight="1" x14ac:dyDescent="0.3">
      <c r="A19" s="38"/>
      <c r="B19" s="42"/>
      <c r="C19" s="42"/>
      <c r="D19" s="154"/>
      <c r="E19" s="154"/>
      <c r="F19" s="2"/>
      <c r="I19" s="134"/>
      <c r="J19" s="134"/>
      <c r="K19" s="134"/>
      <c r="L19" s="134"/>
    </row>
    <row r="20" spans="1:12" x14ac:dyDescent="0.3">
      <c r="A20" s="44"/>
      <c r="B20" s="45"/>
      <c r="C20" s="45"/>
      <c r="D20" s="45"/>
      <c r="E20" s="44"/>
      <c r="F20" s="2"/>
    </row>
    <row r="21" spans="1:12" x14ac:dyDescent="0.3">
      <c r="A21" s="46"/>
      <c r="B21" s="47"/>
      <c r="C21" s="5"/>
      <c r="D21" s="5"/>
      <c r="E21" s="48"/>
      <c r="F21" s="2"/>
    </row>
    <row r="22" spans="1:12" x14ac:dyDescent="0.3">
      <c r="A22" s="46"/>
      <c r="B22" s="47"/>
      <c r="C22" s="5"/>
      <c r="D22" s="5"/>
      <c r="E22" s="48"/>
      <c r="F22" s="2"/>
    </row>
    <row r="23" spans="1:12" x14ac:dyDescent="0.3">
      <c r="A23" s="46"/>
      <c r="B23" s="47"/>
      <c r="C23" s="5"/>
      <c r="D23" s="48"/>
      <c r="E23" s="48"/>
      <c r="F23" s="2"/>
    </row>
    <row r="24" spans="1:12" x14ac:dyDescent="0.3">
      <c r="A24" s="49"/>
      <c r="B24" s="50"/>
      <c r="C24" s="51"/>
      <c r="D24" s="51"/>
    </row>
    <row r="25" spans="1:12" ht="15" customHeight="1" x14ac:dyDescent="0.3">
      <c r="B25" s="53"/>
    </row>
    <row r="26" spans="1:12" x14ac:dyDescent="0.3">
      <c r="C26" s="46"/>
      <c r="D26" s="46"/>
    </row>
    <row r="28" spans="1:12" x14ac:dyDescent="0.3">
      <c r="B28" s="53"/>
    </row>
    <row r="29" spans="1:12" x14ac:dyDescent="0.3">
      <c r="B29" s="53"/>
    </row>
    <row r="30" spans="1:12" x14ac:dyDescent="0.3">
      <c r="B30" s="53"/>
    </row>
    <row r="31" spans="1:12" x14ac:dyDescent="0.3">
      <c r="B31" s="54"/>
    </row>
    <row r="32" spans="1:12" x14ac:dyDescent="0.3">
      <c r="B32" s="54"/>
    </row>
    <row r="33" spans="2:2" x14ac:dyDescent="0.3">
      <c r="B33" s="54"/>
    </row>
    <row r="34" spans="2:2" x14ac:dyDescent="0.3">
      <c r="B34" s="54"/>
    </row>
    <row r="35" spans="2:2" x14ac:dyDescent="0.3">
      <c r="B35" s="54"/>
    </row>
    <row r="36" spans="2:2" x14ac:dyDescent="0.3">
      <c r="B36" s="54"/>
    </row>
    <row r="37" spans="2:2" x14ac:dyDescent="0.3">
      <c r="B37" s="54"/>
    </row>
    <row r="38" spans="2:2" x14ac:dyDescent="0.3">
      <c r="B38" s="54"/>
    </row>
    <row r="39" spans="2:2" x14ac:dyDescent="0.3">
      <c r="B39" s="54"/>
    </row>
    <row r="40" spans="2:2" x14ac:dyDescent="0.3">
      <c r="B40" s="54"/>
    </row>
    <row r="41" spans="2:2" x14ac:dyDescent="0.3">
      <c r="B41" s="54"/>
    </row>
    <row r="42" spans="2:2" x14ac:dyDescent="0.3">
      <c r="B42" s="54"/>
    </row>
    <row r="43" spans="2:2" x14ac:dyDescent="0.3">
      <c r="B43" s="54"/>
    </row>
    <row r="44" spans="2:2" x14ac:dyDescent="0.3">
      <c r="B44" s="54"/>
    </row>
    <row r="45" spans="2:2" x14ac:dyDescent="0.3">
      <c r="B45" s="54"/>
    </row>
    <row r="46" spans="2:2" x14ac:dyDescent="0.3">
      <c r="B46" s="54"/>
    </row>
  </sheetData>
  <mergeCells count="11">
    <mergeCell ref="K8:O8"/>
    <mergeCell ref="A15:J15"/>
    <mergeCell ref="I18:L18"/>
    <mergeCell ref="D19:E19"/>
    <mergeCell ref="I19:L19"/>
    <mergeCell ref="E8:J8"/>
    <mergeCell ref="A1:B1"/>
    <mergeCell ref="A8:A9"/>
    <mergeCell ref="B8:B9"/>
    <mergeCell ref="C8:C9"/>
    <mergeCell ref="D8:D9"/>
  </mergeCells>
  <conditionalFormatting sqref="B11:B12">
    <cfRule type="cellIs" dxfId="3" priority="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9D15-1C0D-4820-9046-D6673DA4EE53}">
  <sheetPr>
    <pageSetUpPr fitToPage="1"/>
  </sheetPr>
  <dimension ref="A1:O46"/>
  <sheetViews>
    <sheetView topLeftCell="A6" zoomScale="99" zoomScaleNormal="85" zoomScaleSheetLayoutView="130" zoomScalePageLayoutView="110" workbookViewId="0">
      <selection activeCell="K16" sqref="K16"/>
    </sheetView>
  </sheetViews>
  <sheetFormatPr defaultColWidth="9" defaultRowHeight="13.8" x14ac:dyDescent="0.3"/>
  <cols>
    <col min="1" max="1" width="5" style="52" customWidth="1"/>
    <col min="2" max="2" width="67.109375" style="5" customWidth="1"/>
    <col min="3" max="3" width="10.33203125" style="2" customWidth="1"/>
    <col min="4" max="4" width="15.33203125" style="2" customWidth="1"/>
    <col min="5" max="5" width="8.5546875" style="2" customWidth="1"/>
    <col min="6" max="6" width="9" style="3"/>
    <col min="7" max="9" width="9" style="2"/>
    <col min="10" max="10" width="10.5546875" style="2" customWidth="1"/>
    <col min="11" max="12" width="9" style="2"/>
    <col min="13" max="13" width="10.5546875" style="2" customWidth="1"/>
    <col min="14" max="14" width="9" style="2"/>
    <col min="15" max="15" width="11.33203125" style="2" customWidth="1"/>
    <col min="16" max="254" width="9" style="2"/>
    <col min="255" max="255" width="5" style="2" customWidth="1"/>
    <col min="256" max="256" width="64.33203125" style="2" customWidth="1"/>
    <col min="257" max="257" width="10.33203125" style="2" customWidth="1"/>
    <col min="258" max="258" width="15.33203125" style="2" customWidth="1"/>
    <col min="259" max="259" width="8.5546875" style="2" customWidth="1"/>
    <col min="260" max="510" width="9" style="2"/>
    <col min="511" max="511" width="5" style="2" customWidth="1"/>
    <col min="512" max="512" width="64.33203125" style="2" customWidth="1"/>
    <col min="513" max="513" width="10.33203125" style="2" customWidth="1"/>
    <col min="514" max="514" width="15.33203125" style="2" customWidth="1"/>
    <col min="515" max="515" width="8.5546875" style="2" customWidth="1"/>
    <col min="516" max="766" width="9" style="2"/>
    <col min="767" max="767" width="5" style="2" customWidth="1"/>
    <col min="768" max="768" width="64.33203125" style="2" customWidth="1"/>
    <col min="769" max="769" width="10.33203125" style="2" customWidth="1"/>
    <col min="770" max="770" width="15.33203125" style="2" customWidth="1"/>
    <col min="771" max="771" width="8.5546875" style="2" customWidth="1"/>
    <col min="772" max="1022" width="9" style="2"/>
    <col min="1023" max="1023" width="5" style="2" customWidth="1"/>
    <col min="1024" max="1024" width="64.33203125" style="2" customWidth="1"/>
    <col min="1025" max="1025" width="10.33203125" style="2" customWidth="1"/>
    <col min="1026" max="1026" width="15.33203125" style="2" customWidth="1"/>
    <col min="1027" max="1027" width="8.5546875" style="2" customWidth="1"/>
    <col min="1028" max="1278" width="9" style="2"/>
    <col min="1279" max="1279" width="5" style="2" customWidth="1"/>
    <col min="1280" max="1280" width="64.33203125" style="2" customWidth="1"/>
    <col min="1281" max="1281" width="10.33203125" style="2" customWidth="1"/>
    <col min="1282" max="1282" width="15.33203125" style="2" customWidth="1"/>
    <col min="1283" max="1283" width="8.5546875" style="2" customWidth="1"/>
    <col min="1284" max="1534" width="9" style="2"/>
    <col min="1535" max="1535" width="5" style="2" customWidth="1"/>
    <col min="1536" max="1536" width="64.33203125" style="2" customWidth="1"/>
    <col min="1537" max="1537" width="10.33203125" style="2" customWidth="1"/>
    <col min="1538" max="1538" width="15.33203125" style="2" customWidth="1"/>
    <col min="1539" max="1539" width="8.5546875" style="2" customWidth="1"/>
    <col min="1540" max="1790" width="9" style="2"/>
    <col min="1791" max="1791" width="5" style="2" customWidth="1"/>
    <col min="1792" max="1792" width="64.33203125" style="2" customWidth="1"/>
    <col min="1793" max="1793" width="10.33203125" style="2" customWidth="1"/>
    <col min="1794" max="1794" width="15.33203125" style="2" customWidth="1"/>
    <col min="1795" max="1795" width="8.5546875" style="2" customWidth="1"/>
    <col min="1796" max="2046" width="9" style="2"/>
    <col min="2047" max="2047" width="5" style="2" customWidth="1"/>
    <col min="2048" max="2048" width="64.33203125" style="2" customWidth="1"/>
    <col min="2049" max="2049" width="10.33203125" style="2" customWidth="1"/>
    <col min="2050" max="2050" width="15.33203125" style="2" customWidth="1"/>
    <col min="2051" max="2051" width="8.5546875" style="2" customWidth="1"/>
    <col min="2052" max="2302" width="9" style="2"/>
    <col min="2303" max="2303" width="5" style="2" customWidth="1"/>
    <col min="2304" max="2304" width="64.33203125" style="2" customWidth="1"/>
    <col min="2305" max="2305" width="10.33203125" style="2" customWidth="1"/>
    <col min="2306" max="2306" width="15.33203125" style="2" customWidth="1"/>
    <col min="2307" max="2307" width="8.5546875" style="2" customWidth="1"/>
    <col min="2308" max="2558" width="9" style="2"/>
    <col min="2559" max="2559" width="5" style="2" customWidth="1"/>
    <col min="2560" max="2560" width="64.33203125" style="2" customWidth="1"/>
    <col min="2561" max="2561" width="10.33203125" style="2" customWidth="1"/>
    <col min="2562" max="2562" width="15.33203125" style="2" customWidth="1"/>
    <col min="2563" max="2563" width="8.5546875" style="2" customWidth="1"/>
    <col min="2564" max="2814" width="9" style="2"/>
    <col min="2815" max="2815" width="5" style="2" customWidth="1"/>
    <col min="2816" max="2816" width="64.33203125" style="2" customWidth="1"/>
    <col min="2817" max="2817" width="10.33203125" style="2" customWidth="1"/>
    <col min="2818" max="2818" width="15.33203125" style="2" customWidth="1"/>
    <col min="2819" max="2819" width="8.5546875" style="2" customWidth="1"/>
    <col min="2820" max="3070" width="9" style="2"/>
    <col min="3071" max="3071" width="5" style="2" customWidth="1"/>
    <col min="3072" max="3072" width="64.33203125" style="2" customWidth="1"/>
    <col min="3073" max="3073" width="10.33203125" style="2" customWidth="1"/>
    <col min="3074" max="3074" width="15.33203125" style="2" customWidth="1"/>
    <col min="3075" max="3075" width="8.5546875" style="2" customWidth="1"/>
    <col min="3076" max="3326" width="9" style="2"/>
    <col min="3327" max="3327" width="5" style="2" customWidth="1"/>
    <col min="3328" max="3328" width="64.33203125" style="2" customWidth="1"/>
    <col min="3329" max="3329" width="10.33203125" style="2" customWidth="1"/>
    <col min="3330" max="3330" width="15.33203125" style="2" customWidth="1"/>
    <col min="3331" max="3331" width="8.5546875" style="2" customWidth="1"/>
    <col min="3332" max="3582" width="9" style="2"/>
    <col min="3583" max="3583" width="5" style="2" customWidth="1"/>
    <col min="3584" max="3584" width="64.33203125" style="2" customWidth="1"/>
    <col min="3585" max="3585" width="10.33203125" style="2" customWidth="1"/>
    <col min="3586" max="3586" width="15.33203125" style="2" customWidth="1"/>
    <col min="3587" max="3587" width="8.5546875" style="2" customWidth="1"/>
    <col min="3588" max="3838" width="9" style="2"/>
    <col min="3839" max="3839" width="5" style="2" customWidth="1"/>
    <col min="3840" max="3840" width="64.33203125" style="2" customWidth="1"/>
    <col min="3841" max="3841" width="10.33203125" style="2" customWidth="1"/>
    <col min="3842" max="3842" width="15.33203125" style="2" customWidth="1"/>
    <col min="3843" max="3843" width="8.5546875" style="2" customWidth="1"/>
    <col min="3844" max="4094" width="9" style="2"/>
    <col min="4095" max="4095" width="5" style="2" customWidth="1"/>
    <col min="4096" max="4096" width="64.33203125" style="2" customWidth="1"/>
    <col min="4097" max="4097" width="10.33203125" style="2" customWidth="1"/>
    <col min="4098" max="4098" width="15.33203125" style="2" customWidth="1"/>
    <col min="4099" max="4099" width="8.5546875" style="2" customWidth="1"/>
    <col min="4100" max="4350" width="9" style="2"/>
    <col min="4351" max="4351" width="5" style="2" customWidth="1"/>
    <col min="4352" max="4352" width="64.33203125" style="2" customWidth="1"/>
    <col min="4353" max="4353" width="10.33203125" style="2" customWidth="1"/>
    <col min="4354" max="4354" width="15.33203125" style="2" customWidth="1"/>
    <col min="4355" max="4355" width="8.5546875" style="2" customWidth="1"/>
    <col min="4356" max="4606" width="9" style="2"/>
    <col min="4607" max="4607" width="5" style="2" customWidth="1"/>
    <col min="4608" max="4608" width="64.33203125" style="2" customWidth="1"/>
    <col min="4609" max="4609" width="10.33203125" style="2" customWidth="1"/>
    <col min="4610" max="4610" width="15.33203125" style="2" customWidth="1"/>
    <col min="4611" max="4611" width="8.5546875" style="2" customWidth="1"/>
    <col min="4612" max="4862" width="9" style="2"/>
    <col min="4863" max="4863" width="5" style="2" customWidth="1"/>
    <col min="4864" max="4864" width="64.33203125" style="2" customWidth="1"/>
    <col min="4865" max="4865" width="10.33203125" style="2" customWidth="1"/>
    <col min="4866" max="4866" width="15.33203125" style="2" customWidth="1"/>
    <col min="4867" max="4867" width="8.5546875" style="2" customWidth="1"/>
    <col min="4868" max="5118" width="9" style="2"/>
    <col min="5119" max="5119" width="5" style="2" customWidth="1"/>
    <col min="5120" max="5120" width="64.33203125" style="2" customWidth="1"/>
    <col min="5121" max="5121" width="10.33203125" style="2" customWidth="1"/>
    <col min="5122" max="5122" width="15.33203125" style="2" customWidth="1"/>
    <col min="5123" max="5123" width="8.5546875" style="2" customWidth="1"/>
    <col min="5124" max="5374" width="9" style="2"/>
    <col min="5375" max="5375" width="5" style="2" customWidth="1"/>
    <col min="5376" max="5376" width="64.33203125" style="2" customWidth="1"/>
    <col min="5377" max="5377" width="10.33203125" style="2" customWidth="1"/>
    <col min="5378" max="5378" width="15.33203125" style="2" customWidth="1"/>
    <col min="5379" max="5379" width="8.5546875" style="2" customWidth="1"/>
    <col min="5380" max="5630" width="9" style="2"/>
    <col min="5631" max="5631" width="5" style="2" customWidth="1"/>
    <col min="5632" max="5632" width="64.33203125" style="2" customWidth="1"/>
    <col min="5633" max="5633" width="10.33203125" style="2" customWidth="1"/>
    <col min="5634" max="5634" width="15.33203125" style="2" customWidth="1"/>
    <col min="5635" max="5635" width="8.5546875" style="2" customWidth="1"/>
    <col min="5636" max="5886" width="9" style="2"/>
    <col min="5887" max="5887" width="5" style="2" customWidth="1"/>
    <col min="5888" max="5888" width="64.33203125" style="2" customWidth="1"/>
    <col min="5889" max="5889" width="10.33203125" style="2" customWidth="1"/>
    <col min="5890" max="5890" width="15.33203125" style="2" customWidth="1"/>
    <col min="5891" max="5891" width="8.5546875" style="2" customWidth="1"/>
    <col min="5892" max="6142" width="9" style="2"/>
    <col min="6143" max="6143" width="5" style="2" customWidth="1"/>
    <col min="6144" max="6144" width="64.33203125" style="2" customWidth="1"/>
    <col min="6145" max="6145" width="10.33203125" style="2" customWidth="1"/>
    <col min="6146" max="6146" width="15.33203125" style="2" customWidth="1"/>
    <col min="6147" max="6147" width="8.5546875" style="2" customWidth="1"/>
    <col min="6148" max="6398" width="9" style="2"/>
    <col min="6399" max="6399" width="5" style="2" customWidth="1"/>
    <col min="6400" max="6400" width="64.33203125" style="2" customWidth="1"/>
    <col min="6401" max="6401" width="10.33203125" style="2" customWidth="1"/>
    <col min="6402" max="6402" width="15.33203125" style="2" customWidth="1"/>
    <col min="6403" max="6403" width="8.5546875" style="2" customWidth="1"/>
    <col min="6404" max="6654" width="9" style="2"/>
    <col min="6655" max="6655" width="5" style="2" customWidth="1"/>
    <col min="6656" max="6656" width="64.33203125" style="2" customWidth="1"/>
    <col min="6657" max="6657" width="10.33203125" style="2" customWidth="1"/>
    <col min="6658" max="6658" width="15.33203125" style="2" customWidth="1"/>
    <col min="6659" max="6659" width="8.5546875" style="2" customWidth="1"/>
    <col min="6660" max="6910" width="9" style="2"/>
    <col min="6911" max="6911" width="5" style="2" customWidth="1"/>
    <col min="6912" max="6912" width="64.33203125" style="2" customWidth="1"/>
    <col min="6913" max="6913" width="10.33203125" style="2" customWidth="1"/>
    <col min="6914" max="6914" width="15.33203125" style="2" customWidth="1"/>
    <col min="6915" max="6915" width="8.5546875" style="2" customWidth="1"/>
    <col min="6916" max="7166" width="9" style="2"/>
    <col min="7167" max="7167" width="5" style="2" customWidth="1"/>
    <col min="7168" max="7168" width="64.33203125" style="2" customWidth="1"/>
    <col min="7169" max="7169" width="10.33203125" style="2" customWidth="1"/>
    <col min="7170" max="7170" width="15.33203125" style="2" customWidth="1"/>
    <col min="7171" max="7171" width="8.5546875" style="2" customWidth="1"/>
    <col min="7172" max="7422" width="9" style="2"/>
    <col min="7423" max="7423" width="5" style="2" customWidth="1"/>
    <col min="7424" max="7424" width="64.33203125" style="2" customWidth="1"/>
    <col min="7425" max="7425" width="10.33203125" style="2" customWidth="1"/>
    <col min="7426" max="7426" width="15.33203125" style="2" customWidth="1"/>
    <col min="7427" max="7427" width="8.5546875" style="2" customWidth="1"/>
    <col min="7428" max="7678" width="9" style="2"/>
    <col min="7679" max="7679" width="5" style="2" customWidth="1"/>
    <col min="7680" max="7680" width="64.33203125" style="2" customWidth="1"/>
    <col min="7681" max="7681" width="10.33203125" style="2" customWidth="1"/>
    <col min="7682" max="7682" width="15.33203125" style="2" customWidth="1"/>
    <col min="7683" max="7683" width="8.5546875" style="2" customWidth="1"/>
    <col min="7684" max="7934" width="9" style="2"/>
    <col min="7935" max="7935" width="5" style="2" customWidth="1"/>
    <col min="7936" max="7936" width="64.33203125" style="2" customWidth="1"/>
    <col min="7937" max="7937" width="10.33203125" style="2" customWidth="1"/>
    <col min="7938" max="7938" width="15.33203125" style="2" customWidth="1"/>
    <col min="7939" max="7939" width="8.5546875" style="2" customWidth="1"/>
    <col min="7940" max="8190" width="9" style="2"/>
    <col min="8191" max="8191" width="5" style="2" customWidth="1"/>
    <col min="8192" max="8192" width="64.33203125" style="2" customWidth="1"/>
    <col min="8193" max="8193" width="10.33203125" style="2" customWidth="1"/>
    <col min="8194" max="8194" width="15.33203125" style="2" customWidth="1"/>
    <col min="8195" max="8195" width="8.5546875" style="2" customWidth="1"/>
    <col min="8196" max="8446" width="9" style="2"/>
    <col min="8447" max="8447" width="5" style="2" customWidth="1"/>
    <col min="8448" max="8448" width="64.33203125" style="2" customWidth="1"/>
    <col min="8449" max="8449" width="10.33203125" style="2" customWidth="1"/>
    <col min="8450" max="8450" width="15.33203125" style="2" customWidth="1"/>
    <col min="8451" max="8451" width="8.5546875" style="2" customWidth="1"/>
    <col min="8452" max="8702" width="9" style="2"/>
    <col min="8703" max="8703" width="5" style="2" customWidth="1"/>
    <col min="8704" max="8704" width="64.33203125" style="2" customWidth="1"/>
    <col min="8705" max="8705" width="10.33203125" style="2" customWidth="1"/>
    <col min="8706" max="8706" width="15.33203125" style="2" customWidth="1"/>
    <col min="8707" max="8707" width="8.5546875" style="2" customWidth="1"/>
    <col min="8708" max="8958" width="9" style="2"/>
    <col min="8959" max="8959" width="5" style="2" customWidth="1"/>
    <col min="8960" max="8960" width="64.33203125" style="2" customWidth="1"/>
    <col min="8961" max="8961" width="10.33203125" style="2" customWidth="1"/>
    <col min="8962" max="8962" width="15.33203125" style="2" customWidth="1"/>
    <col min="8963" max="8963" width="8.5546875" style="2" customWidth="1"/>
    <col min="8964" max="9214" width="9" style="2"/>
    <col min="9215" max="9215" width="5" style="2" customWidth="1"/>
    <col min="9216" max="9216" width="64.33203125" style="2" customWidth="1"/>
    <col min="9217" max="9217" width="10.33203125" style="2" customWidth="1"/>
    <col min="9218" max="9218" width="15.33203125" style="2" customWidth="1"/>
    <col min="9219" max="9219" width="8.5546875" style="2" customWidth="1"/>
    <col min="9220" max="9470" width="9" style="2"/>
    <col min="9471" max="9471" width="5" style="2" customWidth="1"/>
    <col min="9472" max="9472" width="64.33203125" style="2" customWidth="1"/>
    <col min="9473" max="9473" width="10.33203125" style="2" customWidth="1"/>
    <col min="9474" max="9474" width="15.33203125" style="2" customWidth="1"/>
    <col min="9475" max="9475" width="8.5546875" style="2" customWidth="1"/>
    <col min="9476" max="9726" width="9" style="2"/>
    <col min="9727" max="9727" width="5" style="2" customWidth="1"/>
    <col min="9728" max="9728" width="64.33203125" style="2" customWidth="1"/>
    <col min="9729" max="9729" width="10.33203125" style="2" customWidth="1"/>
    <col min="9730" max="9730" width="15.33203125" style="2" customWidth="1"/>
    <col min="9731" max="9731" width="8.5546875" style="2" customWidth="1"/>
    <col min="9732" max="9982" width="9" style="2"/>
    <col min="9983" max="9983" width="5" style="2" customWidth="1"/>
    <col min="9984" max="9984" width="64.33203125" style="2" customWidth="1"/>
    <col min="9985" max="9985" width="10.33203125" style="2" customWidth="1"/>
    <col min="9986" max="9986" width="15.33203125" style="2" customWidth="1"/>
    <col min="9987" max="9987" width="8.5546875" style="2" customWidth="1"/>
    <col min="9988" max="10238" width="9" style="2"/>
    <col min="10239" max="10239" width="5" style="2" customWidth="1"/>
    <col min="10240" max="10240" width="64.33203125" style="2" customWidth="1"/>
    <col min="10241" max="10241" width="10.33203125" style="2" customWidth="1"/>
    <col min="10242" max="10242" width="15.33203125" style="2" customWidth="1"/>
    <col min="10243" max="10243" width="8.5546875" style="2" customWidth="1"/>
    <col min="10244" max="10494" width="9" style="2"/>
    <col min="10495" max="10495" width="5" style="2" customWidth="1"/>
    <col min="10496" max="10496" width="64.33203125" style="2" customWidth="1"/>
    <col min="10497" max="10497" width="10.33203125" style="2" customWidth="1"/>
    <col min="10498" max="10498" width="15.33203125" style="2" customWidth="1"/>
    <col min="10499" max="10499" width="8.5546875" style="2" customWidth="1"/>
    <col min="10500" max="10750" width="9" style="2"/>
    <col min="10751" max="10751" width="5" style="2" customWidth="1"/>
    <col min="10752" max="10752" width="64.33203125" style="2" customWidth="1"/>
    <col min="10753" max="10753" width="10.33203125" style="2" customWidth="1"/>
    <col min="10754" max="10754" width="15.33203125" style="2" customWidth="1"/>
    <col min="10755" max="10755" width="8.5546875" style="2" customWidth="1"/>
    <col min="10756" max="11006" width="9" style="2"/>
    <col min="11007" max="11007" width="5" style="2" customWidth="1"/>
    <col min="11008" max="11008" width="64.33203125" style="2" customWidth="1"/>
    <col min="11009" max="11009" width="10.33203125" style="2" customWidth="1"/>
    <col min="11010" max="11010" width="15.33203125" style="2" customWidth="1"/>
    <col min="11011" max="11011" width="8.5546875" style="2" customWidth="1"/>
    <col min="11012" max="11262" width="9" style="2"/>
    <col min="11263" max="11263" width="5" style="2" customWidth="1"/>
    <col min="11264" max="11264" width="64.33203125" style="2" customWidth="1"/>
    <col min="11265" max="11265" width="10.33203125" style="2" customWidth="1"/>
    <col min="11266" max="11266" width="15.33203125" style="2" customWidth="1"/>
    <col min="11267" max="11267" width="8.5546875" style="2" customWidth="1"/>
    <col min="11268" max="11518" width="9" style="2"/>
    <col min="11519" max="11519" width="5" style="2" customWidth="1"/>
    <col min="11520" max="11520" width="64.33203125" style="2" customWidth="1"/>
    <col min="11521" max="11521" width="10.33203125" style="2" customWidth="1"/>
    <col min="11522" max="11522" width="15.33203125" style="2" customWidth="1"/>
    <col min="11523" max="11523" width="8.5546875" style="2" customWidth="1"/>
    <col min="11524" max="11774" width="9" style="2"/>
    <col min="11775" max="11775" width="5" style="2" customWidth="1"/>
    <col min="11776" max="11776" width="64.33203125" style="2" customWidth="1"/>
    <col min="11777" max="11777" width="10.33203125" style="2" customWidth="1"/>
    <col min="11778" max="11778" width="15.33203125" style="2" customWidth="1"/>
    <col min="11779" max="11779" width="8.5546875" style="2" customWidth="1"/>
    <col min="11780" max="12030" width="9" style="2"/>
    <col min="12031" max="12031" width="5" style="2" customWidth="1"/>
    <col min="12032" max="12032" width="64.33203125" style="2" customWidth="1"/>
    <col min="12033" max="12033" width="10.33203125" style="2" customWidth="1"/>
    <col min="12034" max="12034" width="15.33203125" style="2" customWidth="1"/>
    <col min="12035" max="12035" width="8.5546875" style="2" customWidth="1"/>
    <col min="12036" max="12286" width="9" style="2"/>
    <col min="12287" max="12287" width="5" style="2" customWidth="1"/>
    <col min="12288" max="12288" width="64.33203125" style="2" customWidth="1"/>
    <col min="12289" max="12289" width="10.33203125" style="2" customWidth="1"/>
    <col min="12290" max="12290" width="15.33203125" style="2" customWidth="1"/>
    <col min="12291" max="12291" width="8.5546875" style="2" customWidth="1"/>
    <col min="12292" max="12542" width="9" style="2"/>
    <col min="12543" max="12543" width="5" style="2" customWidth="1"/>
    <col min="12544" max="12544" width="64.33203125" style="2" customWidth="1"/>
    <col min="12545" max="12545" width="10.33203125" style="2" customWidth="1"/>
    <col min="12546" max="12546" width="15.33203125" style="2" customWidth="1"/>
    <col min="12547" max="12547" width="8.5546875" style="2" customWidth="1"/>
    <col min="12548" max="12798" width="9" style="2"/>
    <col min="12799" max="12799" width="5" style="2" customWidth="1"/>
    <col min="12800" max="12800" width="64.33203125" style="2" customWidth="1"/>
    <col min="12801" max="12801" width="10.33203125" style="2" customWidth="1"/>
    <col min="12802" max="12802" width="15.33203125" style="2" customWidth="1"/>
    <col min="12803" max="12803" width="8.5546875" style="2" customWidth="1"/>
    <col min="12804" max="13054" width="9" style="2"/>
    <col min="13055" max="13055" width="5" style="2" customWidth="1"/>
    <col min="13056" max="13056" width="64.33203125" style="2" customWidth="1"/>
    <col min="13057" max="13057" width="10.33203125" style="2" customWidth="1"/>
    <col min="13058" max="13058" width="15.33203125" style="2" customWidth="1"/>
    <col min="13059" max="13059" width="8.5546875" style="2" customWidth="1"/>
    <col min="13060" max="13310" width="9" style="2"/>
    <col min="13311" max="13311" width="5" style="2" customWidth="1"/>
    <col min="13312" max="13312" width="64.33203125" style="2" customWidth="1"/>
    <col min="13313" max="13313" width="10.33203125" style="2" customWidth="1"/>
    <col min="13314" max="13314" width="15.33203125" style="2" customWidth="1"/>
    <col min="13315" max="13315" width="8.5546875" style="2" customWidth="1"/>
    <col min="13316" max="13566" width="9" style="2"/>
    <col min="13567" max="13567" width="5" style="2" customWidth="1"/>
    <col min="13568" max="13568" width="64.33203125" style="2" customWidth="1"/>
    <col min="13569" max="13569" width="10.33203125" style="2" customWidth="1"/>
    <col min="13570" max="13570" width="15.33203125" style="2" customWidth="1"/>
    <col min="13571" max="13571" width="8.5546875" style="2" customWidth="1"/>
    <col min="13572" max="13822" width="9" style="2"/>
    <col min="13823" max="13823" width="5" style="2" customWidth="1"/>
    <col min="13824" max="13824" width="64.33203125" style="2" customWidth="1"/>
    <col min="13825" max="13825" width="10.33203125" style="2" customWidth="1"/>
    <col min="13826" max="13826" width="15.33203125" style="2" customWidth="1"/>
    <col min="13827" max="13827" width="8.5546875" style="2" customWidth="1"/>
    <col min="13828" max="14078" width="9" style="2"/>
    <col min="14079" max="14079" width="5" style="2" customWidth="1"/>
    <col min="14080" max="14080" width="64.33203125" style="2" customWidth="1"/>
    <col min="14081" max="14081" width="10.33203125" style="2" customWidth="1"/>
    <col min="14082" max="14082" width="15.33203125" style="2" customWidth="1"/>
    <col min="14083" max="14083" width="8.5546875" style="2" customWidth="1"/>
    <col min="14084" max="14334" width="9" style="2"/>
    <col min="14335" max="14335" width="5" style="2" customWidth="1"/>
    <col min="14336" max="14336" width="64.33203125" style="2" customWidth="1"/>
    <col min="14337" max="14337" width="10.33203125" style="2" customWidth="1"/>
    <col min="14338" max="14338" width="15.33203125" style="2" customWidth="1"/>
    <col min="14339" max="14339" width="8.5546875" style="2" customWidth="1"/>
    <col min="14340" max="14590" width="9" style="2"/>
    <col min="14591" max="14591" width="5" style="2" customWidth="1"/>
    <col min="14592" max="14592" width="64.33203125" style="2" customWidth="1"/>
    <col min="14593" max="14593" width="10.33203125" style="2" customWidth="1"/>
    <col min="14594" max="14594" width="15.33203125" style="2" customWidth="1"/>
    <col min="14595" max="14595" width="8.5546875" style="2" customWidth="1"/>
    <col min="14596" max="14846" width="9" style="2"/>
    <col min="14847" max="14847" width="5" style="2" customWidth="1"/>
    <col min="14848" max="14848" width="64.33203125" style="2" customWidth="1"/>
    <col min="14849" max="14849" width="10.33203125" style="2" customWidth="1"/>
    <col min="14850" max="14850" width="15.33203125" style="2" customWidth="1"/>
    <col min="14851" max="14851" width="8.5546875" style="2" customWidth="1"/>
    <col min="14852" max="15102" width="9" style="2"/>
    <col min="15103" max="15103" width="5" style="2" customWidth="1"/>
    <col min="15104" max="15104" width="64.33203125" style="2" customWidth="1"/>
    <col min="15105" max="15105" width="10.33203125" style="2" customWidth="1"/>
    <col min="15106" max="15106" width="15.33203125" style="2" customWidth="1"/>
    <col min="15107" max="15107" width="8.5546875" style="2" customWidth="1"/>
    <col min="15108" max="15358" width="9" style="2"/>
    <col min="15359" max="15359" width="5" style="2" customWidth="1"/>
    <col min="15360" max="15360" width="64.33203125" style="2" customWidth="1"/>
    <col min="15361" max="15361" width="10.33203125" style="2" customWidth="1"/>
    <col min="15362" max="15362" width="15.33203125" style="2" customWidth="1"/>
    <col min="15363" max="15363" width="8.5546875" style="2" customWidth="1"/>
    <col min="15364" max="15614" width="9" style="2"/>
    <col min="15615" max="15615" width="5" style="2" customWidth="1"/>
    <col min="15616" max="15616" width="64.33203125" style="2" customWidth="1"/>
    <col min="15617" max="15617" width="10.33203125" style="2" customWidth="1"/>
    <col min="15618" max="15618" width="15.33203125" style="2" customWidth="1"/>
    <col min="15619" max="15619" width="8.5546875" style="2" customWidth="1"/>
    <col min="15620" max="15870" width="9" style="2"/>
    <col min="15871" max="15871" width="5" style="2" customWidth="1"/>
    <col min="15872" max="15872" width="64.33203125" style="2" customWidth="1"/>
    <col min="15873" max="15873" width="10.33203125" style="2" customWidth="1"/>
    <col min="15874" max="15874" width="15.33203125" style="2" customWidth="1"/>
    <col min="15875" max="15875" width="8.5546875" style="2" customWidth="1"/>
    <col min="15876" max="16126" width="9" style="2"/>
    <col min="16127" max="16127" width="5" style="2" customWidth="1"/>
    <col min="16128" max="16128" width="64.33203125" style="2" customWidth="1"/>
    <col min="16129" max="16129" width="10.33203125" style="2" customWidth="1"/>
    <col min="16130" max="16130" width="15.33203125" style="2" customWidth="1"/>
    <col min="16131" max="16131" width="8.5546875" style="2" customWidth="1"/>
    <col min="16132" max="16384" width="9" style="2"/>
  </cols>
  <sheetData>
    <row r="1" spans="1:15" ht="14.7" customHeight="1" x14ac:dyDescent="0.3">
      <c r="A1" s="143" t="s">
        <v>39</v>
      </c>
      <c r="B1" s="143"/>
      <c r="C1" s="1"/>
      <c r="D1" s="1"/>
      <c r="E1" s="1"/>
      <c r="F1" s="1"/>
      <c r="G1" s="1"/>
      <c r="H1" s="1"/>
      <c r="I1" s="1"/>
      <c r="J1" s="1"/>
      <c r="K1" s="1"/>
      <c r="L1" s="1"/>
      <c r="M1" s="1"/>
      <c r="N1" s="1"/>
      <c r="O1" s="1"/>
    </row>
    <row r="2" spans="1:15" ht="15" customHeight="1" x14ac:dyDescent="0.3">
      <c r="A2" s="1" t="s">
        <v>59</v>
      </c>
      <c r="B2" s="1"/>
    </row>
    <row r="3" spans="1:15" x14ac:dyDescent="0.3">
      <c r="A3" s="4" t="str">
        <f>Kopsavilkums!A3</f>
        <v>Objekta nosaukums: Volejbola laukumu uzlabošana</v>
      </c>
    </row>
    <row r="4" spans="1:15" x14ac:dyDescent="0.3">
      <c r="A4" s="4" t="str">
        <f>Kopsavilkums!A4</f>
        <v>Objekta adreses: Rīgas iela 5, Ropaži; Mežu iela Silakrogā; Sapņu Līču iela Zaķu muižā, Ropažu pagasts, LV-2135</v>
      </c>
    </row>
    <row r="5" spans="1:15" x14ac:dyDescent="0.3">
      <c r="A5" s="4"/>
      <c r="L5" s="2" t="s">
        <v>37</v>
      </c>
      <c r="N5" s="6">
        <f>O15</f>
        <v>0</v>
      </c>
    </row>
    <row r="6" spans="1:15" x14ac:dyDescent="0.3">
      <c r="A6" s="4"/>
      <c r="N6" s="6"/>
    </row>
    <row r="7" spans="1:15" ht="14.4" thickBot="1" x14ac:dyDescent="0.35">
      <c r="A7" s="4" t="s">
        <v>36</v>
      </c>
      <c r="N7" s="2" t="s">
        <v>38</v>
      </c>
    </row>
    <row r="8" spans="1:15" ht="12.75" customHeight="1" x14ac:dyDescent="0.3">
      <c r="A8" s="144" t="s">
        <v>2</v>
      </c>
      <c r="B8" s="146" t="s">
        <v>3</v>
      </c>
      <c r="C8" s="146" t="s">
        <v>0</v>
      </c>
      <c r="D8" s="148" t="s">
        <v>1</v>
      </c>
      <c r="E8" s="150" t="s">
        <v>23</v>
      </c>
      <c r="F8" s="151"/>
      <c r="G8" s="151"/>
      <c r="H8" s="151"/>
      <c r="I8" s="151"/>
      <c r="J8" s="152"/>
      <c r="K8" s="150" t="s">
        <v>24</v>
      </c>
      <c r="L8" s="151"/>
      <c r="M8" s="151"/>
      <c r="N8" s="151"/>
      <c r="O8" s="152"/>
    </row>
    <row r="9" spans="1:15" ht="39" customHeight="1" x14ac:dyDescent="0.3">
      <c r="A9" s="145"/>
      <c r="B9" s="147"/>
      <c r="C9" s="147"/>
      <c r="D9" s="149"/>
      <c r="E9" s="7" t="s">
        <v>25</v>
      </c>
      <c r="F9" s="8" t="s">
        <v>26</v>
      </c>
      <c r="G9" s="8" t="s">
        <v>27</v>
      </c>
      <c r="H9" s="8" t="s">
        <v>28</v>
      </c>
      <c r="I9" s="8" t="s">
        <v>29</v>
      </c>
      <c r="J9" s="9" t="s">
        <v>30</v>
      </c>
      <c r="K9" s="7" t="s">
        <v>31</v>
      </c>
      <c r="L9" s="8" t="s">
        <v>27</v>
      </c>
      <c r="M9" s="8" t="s">
        <v>28</v>
      </c>
      <c r="N9" s="8" t="s">
        <v>29</v>
      </c>
      <c r="O9" s="9" t="s">
        <v>30</v>
      </c>
    </row>
    <row r="10" spans="1:15" s="18" customFormat="1" ht="14.4" thickBot="1" x14ac:dyDescent="0.35">
      <c r="A10" s="10">
        <v>1</v>
      </c>
      <c r="B10" s="11">
        <v>2</v>
      </c>
      <c r="C10" s="12">
        <v>3</v>
      </c>
      <c r="D10" s="13">
        <v>4</v>
      </c>
      <c r="E10" s="14">
        <v>5</v>
      </c>
      <c r="F10" s="12">
        <v>6</v>
      </c>
      <c r="G10" s="15">
        <v>7</v>
      </c>
      <c r="H10" s="11">
        <v>8</v>
      </c>
      <c r="I10" s="12">
        <v>9</v>
      </c>
      <c r="J10" s="16">
        <v>10</v>
      </c>
      <c r="K10" s="14">
        <v>11</v>
      </c>
      <c r="L10" s="12">
        <v>12</v>
      </c>
      <c r="M10" s="15">
        <v>13</v>
      </c>
      <c r="N10" s="11">
        <v>14</v>
      </c>
      <c r="O10" s="17">
        <v>15</v>
      </c>
    </row>
    <row r="11" spans="1:15" s="18" customFormat="1" ht="20.100000000000001" customHeight="1" x14ac:dyDescent="0.3">
      <c r="A11" s="19"/>
      <c r="B11" s="20" t="s">
        <v>45</v>
      </c>
      <c r="C11" s="21"/>
      <c r="D11" s="22"/>
      <c r="E11" s="23"/>
      <c r="F11" s="24"/>
      <c r="G11" s="25"/>
      <c r="H11" s="25"/>
      <c r="I11" s="25"/>
      <c r="J11" s="26"/>
      <c r="K11" s="27"/>
      <c r="L11" s="28"/>
      <c r="M11" s="28"/>
      <c r="N11" s="28"/>
      <c r="O11" s="29"/>
    </row>
    <row r="12" spans="1:15" s="18" customFormat="1" ht="30.6" customHeight="1" x14ac:dyDescent="0.3">
      <c r="A12" s="30">
        <v>1</v>
      </c>
      <c r="B12" s="31" t="s">
        <v>46</v>
      </c>
      <c r="C12" s="32" t="s">
        <v>47</v>
      </c>
      <c r="D12" s="33">
        <v>2</v>
      </c>
      <c r="E12" s="34"/>
      <c r="F12" s="35"/>
      <c r="G12" s="35">
        <f t="shared" ref="G12:G14" si="0">E12*F12</f>
        <v>0</v>
      </c>
      <c r="H12" s="35"/>
      <c r="I12" s="35"/>
      <c r="J12" s="36">
        <f t="shared" ref="J12:J14" si="1">I12+H12+G12</f>
        <v>0</v>
      </c>
      <c r="K12" s="34">
        <f t="shared" ref="K12:K14" si="2">ROUND(D12*E12,2)</f>
        <v>0</v>
      </c>
      <c r="L12" s="35">
        <f t="shared" ref="L12:L14" si="3">ROUND(D12*G12,2)</f>
        <v>0</v>
      </c>
      <c r="M12" s="35">
        <f t="shared" ref="M12:M14" si="4">ROUND(D12*H12,2)</f>
        <v>0</v>
      </c>
      <c r="N12" s="35">
        <f t="shared" ref="N12:N14" si="5">ROUND(D12*I12,2)</f>
        <v>0</v>
      </c>
      <c r="O12" s="36">
        <f>L12+M12+N12</f>
        <v>0</v>
      </c>
    </row>
    <row r="13" spans="1:15" s="18" customFormat="1" ht="99.6" customHeight="1" x14ac:dyDescent="0.3">
      <c r="A13" s="30">
        <v>2</v>
      </c>
      <c r="B13" s="55" t="s">
        <v>55</v>
      </c>
      <c r="C13" s="32" t="s">
        <v>47</v>
      </c>
      <c r="D13" s="33">
        <v>2</v>
      </c>
      <c r="E13" s="34"/>
      <c r="F13" s="35"/>
      <c r="G13" s="35">
        <f t="shared" si="0"/>
        <v>0</v>
      </c>
      <c r="H13" s="35"/>
      <c r="I13" s="35"/>
      <c r="J13" s="36">
        <f t="shared" si="1"/>
        <v>0</v>
      </c>
      <c r="K13" s="34">
        <f t="shared" si="2"/>
        <v>0</v>
      </c>
      <c r="L13" s="35">
        <f t="shared" si="3"/>
        <v>0</v>
      </c>
      <c r="M13" s="35">
        <f t="shared" si="4"/>
        <v>0</v>
      </c>
      <c r="N13" s="35">
        <f t="shared" si="5"/>
        <v>0</v>
      </c>
      <c r="O13" s="36">
        <f t="shared" ref="O13" si="6">L13+M13+N13</f>
        <v>0</v>
      </c>
    </row>
    <row r="14" spans="1:15" s="18" customFormat="1" ht="85.8" customHeight="1" thickBot="1" x14ac:dyDescent="0.35">
      <c r="A14" s="30">
        <v>3</v>
      </c>
      <c r="B14" s="56" t="s">
        <v>63</v>
      </c>
      <c r="C14" s="32" t="s">
        <v>47</v>
      </c>
      <c r="D14" s="33">
        <v>2</v>
      </c>
      <c r="E14" s="34"/>
      <c r="F14" s="35"/>
      <c r="G14" s="35">
        <f t="shared" si="0"/>
        <v>0</v>
      </c>
      <c r="H14" s="35"/>
      <c r="I14" s="35"/>
      <c r="J14" s="36">
        <f t="shared" si="1"/>
        <v>0</v>
      </c>
      <c r="K14" s="34">
        <f t="shared" si="2"/>
        <v>0</v>
      </c>
      <c r="L14" s="35">
        <f t="shared" si="3"/>
        <v>0</v>
      </c>
      <c r="M14" s="35">
        <f t="shared" si="4"/>
        <v>0</v>
      </c>
      <c r="N14" s="35">
        <f t="shared" si="5"/>
        <v>0</v>
      </c>
      <c r="O14" s="36">
        <f>L14+M14+N14</f>
        <v>0</v>
      </c>
    </row>
    <row r="15" spans="1:15" s="18" customFormat="1" ht="20.100000000000001" customHeight="1" thickBot="1" x14ac:dyDescent="0.35">
      <c r="A15" s="153" t="s">
        <v>32</v>
      </c>
      <c r="B15" s="153"/>
      <c r="C15" s="153"/>
      <c r="D15" s="153"/>
      <c r="E15" s="153"/>
      <c r="F15" s="153"/>
      <c r="G15" s="153"/>
      <c r="H15" s="153"/>
      <c r="I15" s="153"/>
      <c r="J15" s="153"/>
      <c r="K15" s="37">
        <f>ROUND(SUM(K12:K14),2)</f>
        <v>0</v>
      </c>
      <c r="L15" s="37">
        <f>ROUND(SUM(L12:L14),2)</f>
        <v>0</v>
      </c>
      <c r="M15" s="37">
        <f>ROUND(SUM(M12:M14),2)</f>
        <v>0</v>
      </c>
      <c r="N15" s="37">
        <f>ROUND(SUM(N12:N14),2)</f>
        <v>0</v>
      </c>
      <c r="O15" s="37">
        <f>ROUND(SUM(O12:O14),2)</f>
        <v>0</v>
      </c>
    </row>
    <row r="16" spans="1:15" ht="21.75" customHeight="1" x14ac:dyDescent="0.3">
      <c r="A16" s="38"/>
      <c r="B16" s="38"/>
      <c r="C16" s="38"/>
      <c r="D16" s="38"/>
      <c r="E16" s="38"/>
      <c r="F16" s="2"/>
    </row>
    <row r="17" spans="1:12" ht="14.25" customHeight="1" x14ac:dyDescent="0.3">
      <c r="A17" s="38"/>
      <c r="B17" s="38"/>
      <c r="C17" s="38"/>
      <c r="D17" s="38"/>
      <c r="E17" s="38"/>
      <c r="F17" s="2"/>
    </row>
    <row r="18" spans="1:12" ht="30" customHeight="1" x14ac:dyDescent="0.3">
      <c r="A18" s="38"/>
      <c r="B18" s="39"/>
      <c r="C18" s="39"/>
      <c r="D18" s="39"/>
      <c r="E18" s="40"/>
      <c r="F18" s="2"/>
      <c r="I18" s="133"/>
      <c r="J18" s="133"/>
      <c r="K18" s="133"/>
      <c r="L18" s="133"/>
    </row>
    <row r="19" spans="1:12" ht="21" customHeight="1" x14ac:dyDescent="0.3">
      <c r="A19" s="38"/>
      <c r="B19" s="42"/>
      <c r="C19" s="42"/>
      <c r="D19" s="154"/>
      <c r="E19" s="154"/>
      <c r="F19" s="2"/>
      <c r="I19" s="134"/>
      <c r="J19" s="134"/>
      <c r="K19" s="134"/>
      <c r="L19" s="134"/>
    </row>
    <row r="20" spans="1:12" x14ac:dyDescent="0.3">
      <c r="A20" s="44"/>
      <c r="B20" s="45"/>
      <c r="C20" s="45"/>
      <c r="D20" s="45"/>
      <c r="E20" s="44"/>
      <c r="F20" s="2"/>
    </row>
    <row r="21" spans="1:12" x14ac:dyDescent="0.3">
      <c r="A21" s="46"/>
      <c r="B21" s="47"/>
      <c r="C21" s="5"/>
      <c r="D21" s="5"/>
      <c r="E21" s="48"/>
      <c r="F21" s="2"/>
    </row>
    <row r="22" spans="1:12" x14ac:dyDescent="0.3">
      <c r="A22" s="46"/>
      <c r="B22" s="47"/>
      <c r="C22" s="5"/>
      <c r="D22" s="5"/>
      <c r="E22" s="48"/>
      <c r="F22" s="2"/>
    </row>
    <row r="23" spans="1:12" x14ac:dyDescent="0.3">
      <c r="A23" s="46"/>
      <c r="B23" s="47"/>
      <c r="C23" s="5"/>
      <c r="D23" s="48"/>
      <c r="E23" s="48"/>
      <c r="F23" s="2"/>
    </row>
    <row r="24" spans="1:12" x14ac:dyDescent="0.3">
      <c r="A24" s="49"/>
      <c r="B24" s="50"/>
      <c r="C24" s="51"/>
      <c r="D24" s="51"/>
    </row>
    <row r="25" spans="1:12" ht="15" customHeight="1" x14ac:dyDescent="0.3">
      <c r="B25" s="53"/>
    </row>
    <row r="26" spans="1:12" x14ac:dyDescent="0.3">
      <c r="C26" s="46"/>
      <c r="D26" s="46"/>
    </row>
    <row r="28" spans="1:12" x14ac:dyDescent="0.3">
      <c r="B28" s="53"/>
    </row>
    <row r="29" spans="1:12" x14ac:dyDescent="0.3">
      <c r="B29" s="53"/>
    </row>
    <row r="30" spans="1:12" x14ac:dyDescent="0.3">
      <c r="B30" s="53"/>
    </row>
    <row r="31" spans="1:12" x14ac:dyDescent="0.3">
      <c r="B31" s="54"/>
    </row>
    <row r="32" spans="1:12" x14ac:dyDescent="0.3">
      <c r="B32" s="54"/>
    </row>
    <row r="33" spans="2:2" x14ac:dyDescent="0.3">
      <c r="B33" s="54"/>
    </row>
    <row r="34" spans="2:2" x14ac:dyDescent="0.3">
      <c r="B34" s="54"/>
    </row>
    <row r="35" spans="2:2" x14ac:dyDescent="0.3">
      <c r="B35" s="54"/>
    </row>
    <row r="36" spans="2:2" x14ac:dyDescent="0.3">
      <c r="B36" s="54"/>
    </row>
    <row r="37" spans="2:2" x14ac:dyDescent="0.3">
      <c r="B37" s="54"/>
    </row>
    <row r="38" spans="2:2" x14ac:dyDescent="0.3">
      <c r="B38" s="54"/>
    </row>
    <row r="39" spans="2:2" x14ac:dyDescent="0.3">
      <c r="B39" s="54"/>
    </row>
    <row r="40" spans="2:2" x14ac:dyDescent="0.3">
      <c r="B40" s="54"/>
    </row>
    <row r="41" spans="2:2" x14ac:dyDescent="0.3">
      <c r="B41" s="54"/>
    </row>
    <row r="42" spans="2:2" x14ac:dyDescent="0.3">
      <c r="B42" s="54"/>
    </row>
    <row r="43" spans="2:2" x14ac:dyDescent="0.3">
      <c r="B43" s="54"/>
    </row>
    <row r="44" spans="2:2" x14ac:dyDescent="0.3">
      <c r="B44" s="54"/>
    </row>
    <row r="45" spans="2:2" x14ac:dyDescent="0.3">
      <c r="B45" s="54"/>
    </row>
    <row r="46" spans="2:2" x14ac:dyDescent="0.3">
      <c r="B46" s="54"/>
    </row>
  </sheetData>
  <mergeCells count="11">
    <mergeCell ref="K8:O8"/>
    <mergeCell ref="A15:J15"/>
    <mergeCell ref="I18:L18"/>
    <mergeCell ref="D19:E19"/>
    <mergeCell ref="I19:L19"/>
    <mergeCell ref="E8:J8"/>
    <mergeCell ref="A1:B1"/>
    <mergeCell ref="A8:A9"/>
    <mergeCell ref="B8:B9"/>
    <mergeCell ref="C8:C9"/>
    <mergeCell ref="D8:D9"/>
  </mergeCells>
  <conditionalFormatting sqref="B11:B12">
    <cfRule type="cellIs" dxfId="2" priority="1" operator="equal">
      <formula>0</formula>
    </cfRule>
  </conditionalFormatting>
  <printOptions horizontalCentered="1"/>
  <pageMargins left="0.7" right="0.7" top="0.75" bottom="0.75" header="0.3" footer="0.3"/>
  <pageSetup paperSize="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23710-AFEF-4298-95A0-581348B30AB3}">
  <sheetPr>
    <pageSetUpPr fitToPage="1"/>
  </sheetPr>
  <dimension ref="A1:O47"/>
  <sheetViews>
    <sheetView topLeftCell="A5" zoomScale="99" zoomScaleNormal="85" zoomScaleSheetLayoutView="130" zoomScalePageLayoutView="110" workbookViewId="0">
      <selection activeCell="K16" sqref="K16"/>
    </sheetView>
  </sheetViews>
  <sheetFormatPr defaultColWidth="9" defaultRowHeight="13.8" x14ac:dyDescent="0.3"/>
  <cols>
    <col min="1" max="1" width="5" style="52" customWidth="1"/>
    <col min="2" max="2" width="67.109375" style="5" customWidth="1"/>
    <col min="3" max="3" width="10.33203125" style="2" customWidth="1"/>
    <col min="4" max="4" width="15.33203125" style="2" customWidth="1"/>
    <col min="5" max="5" width="8.5546875" style="2" customWidth="1"/>
    <col min="6" max="6" width="9" style="3"/>
    <col min="7" max="9" width="9" style="2"/>
    <col min="10" max="10" width="10.5546875" style="2" customWidth="1"/>
    <col min="11" max="12" width="9" style="2"/>
    <col min="13" max="13" width="10.5546875" style="2" customWidth="1"/>
    <col min="14" max="14" width="9" style="2"/>
    <col min="15" max="15" width="11.33203125" style="2" customWidth="1"/>
    <col min="16" max="254" width="9" style="2"/>
    <col min="255" max="255" width="5" style="2" customWidth="1"/>
    <col min="256" max="256" width="64.33203125" style="2" customWidth="1"/>
    <col min="257" max="257" width="10.33203125" style="2" customWidth="1"/>
    <col min="258" max="258" width="15.33203125" style="2" customWidth="1"/>
    <col min="259" max="259" width="8.5546875" style="2" customWidth="1"/>
    <col min="260" max="510" width="9" style="2"/>
    <col min="511" max="511" width="5" style="2" customWidth="1"/>
    <col min="512" max="512" width="64.33203125" style="2" customWidth="1"/>
    <col min="513" max="513" width="10.33203125" style="2" customWidth="1"/>
    <col min="514" max="514" width="15.33203125" style="2" customWidth="1"/>
    <col min="515" max="515" width="8.5546875" style="2" customWidth="1"/>
    <col min="516" max="766" width="9" style="2"/>
    <col min="767" max="767" width="5" style="2" customWidth="1"/>
    <col min="768" max="768" width="64.33203125" style="2" customWidth="1"/>
    <col min="769" max="769" width="10.33203125" style="2" customWidth="1"/>
    <col min="770" max="770" width="15.33203125" style="2" customWidth="1"/>
    <col min="771" max="771" width="8.5546875" style="2" customWidth="1"/>
    <col min="772" max="1022" width="9" style="2"/>
    <col min="1023" max="1023" width="5" style="2" customWidth="1"/>
    <col min="1024" max="1024" width="64.33203125" style="2" customWidth="1"/>
    <col min="1025" max="1025" width="10.33203125" style="2" customWidth="1"/>
    <col min="1026" max="1026" width="15.33203125" style="2" customWidth="1"/>
    <col min="1027" max="1027" width="8.5546875" style="2" customWidth="1"/>
    <col min="1028" max="1278" width="9" style="2"/>
    <col min="1279" max="1279" width="5" style="2" customWidth="1"/>
    <col min="1280" max="1280" width="64.33203125" style="2" customWidth="1"/>
    <col min="1281" max="1281" width="10.33203125" style="2" customWidth="1"/>
    <col min="1282" max="1282" width="15.33203125" style="2" customWidth="1"/>
    <col min="1283" max="1283" width="8.5546875" style="2" customWidth="1"/>
    <col min="1284" max="1534" width="9" style="2"/>
    <col min="1535" max="1535" width="5" style="2" customWidth="1"/>
    <col min="1536" max="1536" width="64.33203125" style="2" customWidth="1"/>
    <col min="1537" max="1537" width="10.33203125" style="2" customWidth="1"/>
    <col min="1538" max="1538" width="15.33203125" style="2" customWidth="1"/>
    <col min="1539" max="1539" width="8.5546875" style="2" customWidth="1"/>
    <col min="1540" max="1790" width="9" style="2"/>
    <col min="1791" max="1791" width="5" style="2" customWidth="1"/>
    <col min="1792" max="1792" width="64.33203125" style="2" customWidth="1"/>
    <col min="1793" max="1793" width="10.33203125" style="2" customWidth="1"/>
    <col min="1794" max="1794" width="15.33203125" style="2" customWidth="1"/>
    <col min="1795" max="1795" width="8.5546875" style="2" customWidth="1"/>
    <col min="1796" max="2046" width="9" style="2"/>
    <col min="2047" max="2047" width="5" style="2" customWidth="1"/>
    <col min="2048" max="2048" width="64.33203125" style="2" customWidth="1"/>
    <col min="2049" max="2049" width="10.33203125" style="2" customWidth="1"/>
    <col min="2050" max="2050" width="15.33203125" style="2" customWidth="1"/>
    <col min="2051" max="2051" width="8.5546875" style="2" customWidth="1"/>
    <col min="2052" max="2302" width="9" style="2"/>
    <col min="2303" max="2303" width="5" style="2" customWidth="1"/>
    <col min="2304" max="2304" width="64.33203125" style="2" customWidth="1"/>
    <col min="2305" max="2305" width="10.33203125" style="2" customWidth="1"/>
    <col min="2306" max="2306" width="15.33203125" style="2" customWidth="1"/>
    <col min="2307" max="2307" width="8.5546875" style="2" customWidth="1"/>
    <col min="2308" max="2558" width="9" style="2"/>
    <col min="2559" max="2559" width="5" style="2" customWidth="1"/>
    <col min="2560" max="2560" width="64.33203125" style="2" customWidth="1"/>
    <col min="2561" max="2561" width="10.33203125" style="2" customWidth="1"/>
    <col min="2562" max="2562" width="15.33203125" style="2" customWidth="1"/>
    <col min="2563" max="2563" width="8.5546875" style="2" customWidth="1"/>
    <col min="2564" max="2814" width="9" style="2"/>
    <col min="2815" max="2815" width="5" style="2" customWidth="1"/>
    <col min="2816" max="2816" width="64.33203125" style="2" customWidth="1"/>
    <col min="2817" max="2817" width="10.33203125" style="2" customWidth="1"/>
    <col min="2818" max="2818" width="15.33203125" style="2" customWidth="1"/>
    <col min="2819" max="2819" width="8.5546875" style="2" customWidth="1"/>
    <col min="2820" max="3070" width="9" style="2"/>
    <col min="3071" max="3071" width="5" style="2" customWidth="1"/>
    <col min="3072" max="3072" width="64.33203125" style="2" customWidth="1"/>
    <col min="3073" max="3073" width="10.33203125" style="2" customWidth="1"/>
    <col min="3074" max="3074" width="15.33203125" style="2" customWidth="1"/>
    <col min="3075" max="3075" width="8.5546875" style="2" customWidth="1"/>
    <col min="3076" max="3326" width="9" style="2"/>
    <col min="3327" max="3327" width="5" style="2" customWidth="1"/>
    <col min="3328" max="3328" width="64.33203125" style="2" customWidth="1"/>
    <col min="3329" max="3329" width="10.33203125" style="2" customWidth="1"/>
    <col min="3330" max="3330" width="15.33203125" style="2" customWidth="1"/>
    <col min="3331" max="3331" width="8.5546875" style="2" customWidth="1"/>
    <col min="3332" max="3582" width="9" style="2"/>
    <col min="3583" max="3583" width="5" style="2" customWidth="1"/>
    <col min="3584" max="3584" width="64.33203125" style="2" customWidth="1"/>
    <col min="3585" max="3585" width="10.33203125" style="2" customWidth="1"/>
    <col min="3586" max="3586" width="15.33203125" style="2" customWidth="1"/>
    <col min="3587" max="3587" width="8.5546875" style="2" customWidth="1"/>
    <col min="3588" max="3838" width="9" style="2"/>
    <col min="3839" max="3839" width="5" style="2" customWidth="1"/>
    <col min="3840" max="3840" width="64.33203125" style="2" customWidth="1"/>
    <col min="3841" max="3841" width="10.33203125" style="2" customWidth="1"/>
    <col min="3842" max="3842" width="15.33203125" style="2" customWidth="1"/>
    <col min="3843" max="3843" width="8.5546875" style="2" customWidth="1"/>
    <col min="3844" max="4094" width="9" style="2"/>
    <col min="4095" max="4095" width="5" style="2" customWidth="1"/>
    <col min="4096" max="4096" width="64.33203125" style="2" customWidth="1"/>
    <col min="4097" max="4097" width="10.33203125" style="2" customWidth="1"/>
    <col min="4098" max="4098" width="15.33203125" style="2" customWidth="1"/>
    <col min="4099" max="4099" width="8.5546875" style="2" customWidth="1"/>
    <col min="4100" max="4350" width="9" style="2"/>
    <col min="4351" max="4351" width="5" style="2" customWidth="1"/>
    <col min="4352" max="4352" width="64.33203125" style="2" customWidth="1"/>
    <col min="4353" max="4353" width="10.33203125" style="2" customWidth="1"/>
    <col min="4354" max="4354" width="15.33203125" style="2" customWidth="1"/>
    <col min="4355" max="4355" width="8.5546875" style="2" customWidth="1"/>
    <col min="4356" max="4606" width="9" style="2"/>
    <col min="4607" max="4607" width="5" style="2" customWidth="1"/>
    <col min="4608" max="4608" width="64.33203125" style="2" customWidth="1"/>
    <col min="4609" max="4609" width="10.33203125" style="2" customWidth="1"/>
    <col min="4610" max="4610" width="15.33203125" style="2" customWidth="1"/>
    <col min="4611" max="4611" width="8.5546875" style="2" customWidth="1"/>
    <col min="4612" max="4862" width="9" style="2"/>
    <col min="4863" max="4863" width="5" style="2" customWidth="1"/>
    <col min="4864" max="4864" width="64.33203125" style="2" customWidth="1"/>
    <col min="4865" max="4865" width="10.33203125" style="2" customWidth="1"/>
    <col min="4866" max="4866" width="15.33203125" style="2" customWidth="1"/>
    <col min="4867" max="4867" width="8.5546875" style="2" customWidth="1"/>
    <col min="4868" max="5118" width="9" style="2"/>
    <col min="5119" max="5119" width="5" style="2" customWidth="1"/>
    <col min="5120" max="5120" width="64.33203125" style="2" customWidth="1"/>
    <col min="5121" max="5121" width="10.33203125" style="2" customWidth="1"/>
    <col min="5122" max="5122" width="15.33203125" style="2" customWidth="1"/>
    <col min="5123" max="5123" width="8.5546875" style="2" customWidth="1"/>
    <col min="5124" max="5374" width="9" style="2"/>
    <col min="5375" max="5375" width="5" style="2" customWidth="1"/>
    <col min="5376" max="5376" width="64.33203125" style="2" customWidth="1"/>
    <col min="5377" max="5377" width="10.33203125" style="2" customWidth="1"/>
    <col min="5378" max="5378" width="15.33203125" style="2" customWidth="1"/>
    <col min="5379" max="5379" width="8.5546875" style="2" customWidth="1"/>
    <col min="5380" max="5630" width="9" style="2"/>
    <col min="5631" max="5631" width="5" style="2" customWidth="1"/>
    <col min="5632" max="5632" width="64.33203125" style="2" customWidth="1"/>
    <col min="5633" max="5633" width="10.33203125" style="2" customWidth="1"/>
    <col min="5634" max="5634" width="15.33203125" style="2" customWidth="1"/>
    <col min="5635" max="5635" width="8.5546875" style="2" customWidth="1"/>
    <col min="5636" max="5886" width="9" style="2"/>
    <col min="5887" max="5887" width="5" style="2" customWidth="1"/>
    <col min="5888" max="5888" width="64.33203125" style="2" customWidth="1"/>
    <col min="5889" max="5889" width="10.33203125" style="2" customWidth="1"/>
    <col min="5890" max="5890" width="15.33203125" style="2" customWidth="1"/>
    <col min="5891" max="5891" width="8.5546875" style="2" customWidth="1"/>
    <col min="5892" max="6142" width="9" style="2"/>
    <col min="6143" max="6143" width="5" style="2" customWidth="1"/>
    <col min="6144" max="6144" width="64.33203125" style="2" customWidth="1"/>
    <col min="6145" max="6145" width="10.33203125" style="2" customWidth="1"/>
    <col min="6146" max="6146" width="15.33203125" style="2" customWidth="1"/>
    <col min="6147" max="6147" width="8.5546875" style="2" customWidth="1"/>
    <col min="6148" max="6398" width="9" style="2"/>
    <col min="6399" max="6399" width="5" style="2" customWidth="1"/>
    <col min="6400" max="6400" width="64.33203125" style="2" customWidth="1"/>
    <col min="6401" max="6401" width="10.33203125" style="2" customWidth="1"/>
    <col min="6402" max="6402" width="15.33203125" style="2" customWidth="1"/>
    <col min="6403" max="6403" width="8.5546875" style="2" customWidth="1"/>
    <col min="6404" max="6654" width="9" style="2"/>
    <col min="6655" max="6655" width="5" style="2" customWidth="1"/>
    <col min="6656" max="6656" width="64.33203125" style="2" customWidth="1"/>
    <col min="6657" max="6657" width="10.33203125" style="2" customWidth="1"/>
    <col min="6658" max="6658" width="15.33203125" style="2" customWidth="1"/>
    <col min="6659" max="6659" width="8.5546875" style="2" customWidth="1"/>
    <col min="6660" max="6910" width="9" style="2"/>
    <col min="6911" max="6911" width="5" style="2" customWidth="1"/>
    <col min="6912" max="6912" width="64.33203125" style="2" customWidth="1"/>
    <col min="6913" max="6913" width="10.33203125" style="2" customWidth="1"/>
    <col min="6914" max="6914" width="15.33203125" style="2" customWidth="1"/>
    <col min="6915" max="6915" width="8.5546875" style="2" customWidth="1"/>
    <col min="6916" max="7166" width="9" style="2"/>
    <col min="7167" max="7167" width="5" style="2" customWidth="1"/>
    <col min="7168" max="7168" width="64.33203125" style="2" customWidth="1"/>
    <col min="7169" max="7169" width="10.33203125" style="2" customWidth="1"/>
    <col min="7170" max="7170" width="15.33203125" style="2" customWidth="1"/>
    <col min="7171" max="7171" width="8.5546875" style="2" customWidth="1"/>
    <col min="7172" max="7422" width="9" style="2"/>
    <col min="7423" max="7423" width="5" style="2" customWidth="1"/>
    <col min="7424" max="7424" width="64.33203125" style="2" customWidth="1"/>
    <col min="7425" max="7425" width="10.33203125" style="2" customWidth="1"/>
    <col min="7426" max="7426" width="15.33203125" style="2" customWidth="1"/>
    <col min="7427" max="7427" width="8.5546875" style="2" customWidth="1"/>
    <col min="7428" max="7678" width="9" style="2"/>
    <col min="7679" max="7679" width="5" style="2" customWidth="1"/>
    <col min="7680" max="7680" width="64.33203125" style="2" customWidth="1"/>
    <col min="7681" max="7681" width="10.33203125" style="2" customWidth="1"/>
    <col min="7682" max="7682" width="15.33203125" style="2" customWidth="1"/>
    <col min="7683" max="7683" width="8.5546875" style="2" customWidth="1"/>
    <col min="7684" max="7934" width="9" style="2"/>
    <col min="7935" max="7935" width="5" style="2" customWidth="1"/>
    <col min="7936" max="7936" width="64.33203125" style="2" customWidth="1"/>
    <col min="7937" max="7937" width="10.33203125" style="2" customWidth="1"/>
    <col min="7938" max="7938" width="15.33203125" style="2" customWidth="1"/>
    <col min="7939" max="7939" width="8.5546875" style="2" customWidth="1"/>
    <col min="7940" max="8190" width="9" style="2"/>
    <col min="8191" max="8191" width="5" style="2" customWidth="1"/>
    <col min="8192" max="8192" width="64.33203125" style="2" customWidth="1"/>
    <col min="8193" max="8193" width="10.33203125" style="2" customWidth="1"/>
    <col min="8194" max="8194" width="15.33203125" style="2" customWidth="1"/>
    <col min="8195" max="8195" width="8.5546875" style="2" customWidth="1"/>
    <col min="8196" max="8446" width="9" style="2"/>
    <col min="8447" max="8447" width="5" style="2" customWidth="1"/>
    <col min="8448" max="8448" width="64.33203125" style="2" customWidth="1"/>
    <col min="8449" max="8449" width="10.33203125" style="2" customWidth="1"/>
    <col min="8450" max="8450" width="15.33203125" style="2" customWidth="1"/>
    <col min="8451" max="8451" width="8.5546875" style="2" customWidth="1"/>
    <col min="8452" max="8702" width="9" style="2"/>
    <col min="8703" max="8703" width="5" style="2" customWidth="1"/>
    <col min="8704" max="8704" width="64.33203125" style="2" customWidth="1"/>
    <col min="8705" max="8705" width="10.33203125" style="2" customWidth="1"/>
    <col min="8706" max="8706" width="15.33203125" style="2" customWidth="1"/>
    <col min="8707" max="8707" width="8.5546875" style="2" customWidth="1"/>
    <col min="8708" max="8958" width="9" style="2"/>
    <col min="8959" max="8959" width="5" style="2" customWidth="1"/>
    <col min="8960" max="8960" width="64.33203125" style="2" customWidth="1"/>
    <col min="8961" max="8961" width="10.33203125" style="2" customWidth="1"/>
    <col min="8962" max="8962" width="15.33203125" style="2" customWidth="1"/>
    <col min="8963" max="8963" width="8.5546875" style="2" customWidth="1"/>
    <col min="8964" max="9214" width="9" style="2"/>
    <col min="9215" max="9215" width="5" style="2" customWidth="1"/>
    <col min="9216" max="9216" width="64.33203125" style="2" customWidth="1"/>
    <col min="9217" max="9217" width="10.33203125" style="2" customWidth="1"/>
    <col min="9218" max="9218" width="15.33203125" style="2" customWidth="1"/>
    <col min="9219" max="9219" width="8.5546875" style="2" customWidth="1"/>
    <col min="9220" max="9470" width="9" style="2"/>
    <col min="9471" max="9471" width="5" style="2" customWidth="1"/>
    <col min="9472" max="9472" width="64.33203125" style="2" customWidth="1"/>
    <col min="9473" max="9473" width="10.33203125" style="2" customWidth="1"/>
    <col min="9474" max="9474" width="15.33203125" style="2" customWidth="1"/>
    <col min="9475" max="9475" width="8.5546875" style="2" customWidth="1"/>
    <col min="9476" max="9726" width="9" style="2"/>
    <col min="9727" max="9727" width="5" style="2" customWidth="1"/>
    <col min="9728" max="9728" width="64.33203125" style="2" customWidth="1"/>
    <col min="9729" max="9729" width="10.33203125" style="2" customWidth="1"/>
    <col min="9730" max="9730" width="15.33203125" style="2" customWidth="1"/>
    <col min="9731" max="9731" width="8.5546875" style="2" customWidth="1"/>
    <col min="9732" max="9982" width="9" style="2"/>
    <col min="9983" max="9983" width="5" style="2" customWidth="1"/>
    <col min="9984" max="9984" width="64.33203125" style="2" customWidth="1"/>
    <col min="9985" max="9985" width="10.33203125" style="2" customWidth="1"/>
    <col min="9986" max="9986" width="15.33203125" style="2" customWidth="1"/>
    <col min="9987" max="9987" width="8.5546875" style="2" customWidth="1"/>
    <col min="9988" max="10238" width="9" style="2"/>
    <col min="10239" max="10239" width="5" style="2" customWidth="1"/>
    <col min="10240" max="10240" width="64.33203125" style="2" customWidth="1"/>
    <col min="10241" max="10241" width="10.33203125" style="2" customWidth="1"/>
    <col min="10242" max="10242" width="15.33203125" style="2" customWidth="1"/>
    <col min="10243" max="10243" width="8.5546875" style="2" customWidth="1"/>
    <col min="10244" max="10494" width="9" style="2"/>
    <col min="10495" max="10495" width="5" style="2" customWidth="1"/>
    <col min="10496" max="10496" width="64.33203125" style="2" customWidth="1"/>
    <col min="10497" max="10497" width="10.33203125" style="2" customWidth="1"/>
    <col min="10498" max="10498" width="15.33203125" style="2" customWidth="1"/>
    <col min="10499" max="10499" width="8.5546875" style="2" customWidth="1"/>
    <col min="10500" max="10750" width="9" style="2"/>
    <col min="10751" max="10751" width="5" style="2" customWidth="1"/>
    <col min="10752" max="10752" width="64.33203125" style="2" customWidth="1"/>
    <col min="10753" max="10753" width="10.33203125" style="2" customWidth="1"/>
    <col min="10754" max="10754" width="15.33203125" style="2" customWidth="1"/>
    <col min="10755" max="10755" width="8.5546875" style="2" customWidth="1"/>
    <col min="10756" max="11006" width="9" style="2"/>
    <col min="11007" max="11007" width="5" style="2" customWidth="1"/>
    <col min="11008" max="11008" width="64.33203125" style="2" customWidth="1"/>
    <col min="11009" max="11009" width="10.33203125" style="2" customWidth="1"/>
    <col min="11010" max="11010" width="15.33203125" style="2" customWidth="1"/>
    <col min="11011" max="11011" width="8.5546875" style="2" customWidth="1"/>
    <col min="11012" max="11262" width="9" style="2"/>
    <col min="11263" max="11263" width="5" style="2" customWidth="1"/>
    <col min="11264" max="11264" width="64.33203125" style="2" customWidth="1"/>
    <col min="11265" max="11265" width="10.33203125" style="2" customWidth="1"/>
    <col min="11266" max="11266" width="15.33203125" style="2" customWidth="1"/>
    <col min="11267" max="11267" width="8.5546875" style="2" customWidth="1"/>
    <col min="11268" max="11518" width="9" style="2"/>
    <col min="11519" max="11519" width="5" style="2" customWidth="1"/>
    <col min="11520" max="11520" width="64.33203125" style="2" customWidth="1"/>
    <col min="11521" max="11521" width="10.33203125" style="2" customWidth="1"/>
    <col min="11522" max="11522" width="15.33203125" style="2" customWidth="1"/>
    <col min="11523" max="11523" width="8.5546875" style="2" customWidth="1"/>
    <col min="11524" max="11774" width="9" style="2"/>
    <col min="11775" max="11775" width="5" style="2" customWidth="1"/>
    <col min="11776" max="11776" width="64.33203125" style="2" customWidth="1"/>
    <col min="11777" max="11777" width="10.33203125" style="2" customWidth="1"/>
    <col min="11778" max="11778" width="15.33203125" style="2" customWidth="1"/>
    <col min="11779" max="11779" width="8.5546875" style="2" customWidth="1"/>
    <col min="11780" max="12030" width="9" style="2"/>
    <col min="12031" max="12031" width="5" style="2" customWidth="1"/>
    <col min="12032" max="12032" width="64.33203125" style="2" customWidth="1"/>
    <col min="12033" max="12033" width="10.33203125" style="2" customWidth="1"/>
    <col min="12034" max="12034" width="15.33203125" style="2" customWidth="1"/>
    <col min="12035" max="12035" width="8.5546875" style="2" customWidth="1"/>
    <col min="12036" max="12286" width="9" style="2"/>
    <col min="12287" max="12287" width="5" style="2" customWidth="1"/>
    <col min="12288" max="12288" width="64.33203125" style="2" customWidth="1"/>
    <col min="12289" max="12289" width="10.33203125" style="2" customWidth="1"/>
    <col min="12290" max="12290" width="15.33203125" style="2" customWidth="1"/>
    <col min="12291" max="12291" width="8.5546875" style="2" customWidth="1"/>
    <col min="12292" max="12542" width="9" style="2"/>
    <col min="12543" max="12543" width="5" style="2" customWidth="1"/>
    <col min="12544" max="12544" width="64.33203125" style="2" customWidth="1"/>
    <col min="12545" max="12545" width="10.33203125" style="2" customWidth="1"/>
    <col min="12546" max="12546" width="15.33203125" style="2" customWidth="1"/>
    <col min="12547" max="12547" width="8.5546875" style="2" customWidth="1"/>
    <col min="12548" max="12798" width="9" style="2"/>
    <col min="12799" max="12799" width="5" style="2" customWidth="1"/>
    <col min="12800" max="12800" width="64.33203125" style="2" customWidth="1"/>
    <col min="12801" max="12801" width="10.33203125" style="2" customWidth="1"/>
    <col min="12802" max="12802" width="15.33203125" style="2" customWidth="1"/>
    <col min="12803" max="12803" width="8.5546875" style="2" customWidth="1"/>
    <col min="12804" max="13054" width="9" style="2"/>
    <col min="13055" max="13055" width="5" style="2" customWidth="1"/>
    <col min="13056" max="13056" width="64.33203125" style="2" customWidth="1"/>
    <col min="13057" max="13057" width="10.33203125" style="2" customWidth="1"/>
    <col min="13058" max="13058" width="15.33203125" style="2" customWidth="1"/>
    <col min="13059" max="13059" width="8.5546875" style="2" customWidth="1"/>
    <col min="13060" max="13310" width="9" style="2"/>
    <col min="13311" max="13311" width="5" style="2" customWidth="1"/>
    <col min="13312" max="13312" width="64.33203125" style="2" customWidth="1"/>
    <col min="13313" max="13313" width="10.33203125" style="2" customWidth="1"/>
    <col min="13314" max="13314" width="15.33203125" style="2" customWidth="1"/>
    <col min="13315" max="13315" width="8.5546875" style="2" customWidth="1"/>
    <col min="13316" max="13566" width="9" style="2"/>
    <col min="13567" max="13567" width="5" style="2" customWidth="1"/>
    <col min="13568" max="13568" width="64.33203125" style="2" customWidth="1"/>
    <col min="13569" max="13569" width="10.33203125" style="2" customWidth="1"/>
    <col min="13570" max="13570" width="15.33203125" style="2" customWidth="1"/>
    <col min="13571" max="13571" width="8.5546875" style="2" customWidth="1"/>
    <col min="13572" max="13822" width="9" style="2"/>
    <col min="13823" max="13823" width="5" style="2" customWidth="1"/>
    <col min="13824" max="13824" width="64.33203125" style="2" customWidth="1"/>
    <col min="13825" max="13825" width="10.33203125" style="2" customWidth="1"/>
    <col min="13826" max="13826" width="15.33203125" style="2" customWidth="1"/>
    <col min="13827" max="13827" width="8.5546875" style="2" customWidth="1"/>
    <col min="13828" max="14078" width="9" style="2"/>
    <col min="14079" max="14079" width="5" style="2" customWidth="1"/>
    <col min="14080" max="14080" width="64.33203125" style="2" customWidth="1"/>
    <col min="14081" max="14081" width="10.33203125" style="2" customWidth="1"/>
    <col min="14082" max="14082" width="15.33203125" style="2" customWidth="1"/>
    <col min="14083" max="14083" width="8.5546875" style="2" customWidth="1"/>
    <col min="14084" max="14334" width="9" style="2"/>
    <col min="14335" max="14335" width="5" style="2" customWidth="1"/>
    <col min="14336" max="14336" width="64.33203125" style="2" customWidth="1"/>
    <col min="14337" max="14337" width="10.33203125" style="2" customWidth="1"/>
    <col min="14338" max="14338" width="15.33203125" style="2" customWidth="1"/>
    <col min="14339" max="14339" width="8.5546875" style="2" customWidth="1"/>
    <col min="14340" max="14590" width="9" style="2"/>
    <col min="14591" max="14591" width="5" style="2" customWidth="1"/>
    <col min="14592" max="14592" width="64.33203125" style="2" customWidth="1"/>
    <col min="14593" max="14593" width="10.33203125" style="2" customWidth="1"/>
    <col min="14594" max="14594" width="15.33203125" style="2" customWidth="1"/>
    <col min="14595" max="14595" width="8.5546875" style="2" customWidth="1"/>
    <col min="14596" max="14846" width="9" style="2"/>
    <col min="14847" max="14847" width="5" style="2" customWidth="1"/>
    <col min="14848" max="14848" width="64.33203125" style="2" customWidth="1"/>
    <col min="14849" max="14849" width="10.33203125" style="2" customWidth="1"/>
    <col min="14850" max="14850" width="15.33203125" style="2" customWidth="1"/>
    <col min="14851" max="14851" width="8.5546875" style="2" customWidth="1"/>
    <col min="14852" max="15102" width="9" style="2"/>
    <col min="15103" max="15103" width="5" style="2" customWidth="1"/>
    <col min="15104" max="15104" width="64.33203125" style="2" customWidth="1"/>
    <col min="15105" max="15105" width="10.33203125" style="2" customWidth="1"/>
    <col min="15106" max="15106" width="15.33203125" style="2" customWidth="1"/>
    <col min="15107" max="15107" width="8.5546875" style="2" customWidth="1"/>
    <col min="15108" max="15358" width="9" style="2"/>
    <col min="15359" max="15359" width="5" style="2" customWidth="1"/>
    <col min="15360" max="15360" width="64.33203125" style="2" customWidth="1"/>
    <col min="15361" max="15361" width="10.33203125" style="2" customWidth="1"/>
    <col min="15362" max="15362" width="15.33203125" style="2" customWidth="1"/>
    <col min="15363" max="15363" width="8.5546875" style="2" customWidth="1"/>
    <col min="15364" max="15614" width="9" style="2"/>
    <col min="15615" max="15615" width="5" style="2" customWidth="1"/>
    <col min="15616" max="15616" width="64.33203125" style="2" customWidth="1"/>
    <col min="15617" max="15617" width="10.33203125" style="2" customWidth="1"/>
    <col min="15618" max="15618" width="15.33203125" style="2" customWidth="1"/>
    <col min="15619" max="15619" width="8.5546875" style="2" customWidth="1"/>
    <col min="15620" max="15870" width="9" style="2"/>
    <col min="15871" max="15871" width="5" style="2" customWidth="1"/>
    <col min="15872" max="15872" width="64.33203125" style="2" customWidth="1"/>
    <col min="15873" max="15873" width="10.33203125" style="2" customWidth="1"/>
    <col min="15874" max="15874" width="15.33203125" style="2" customWidth="1"/>
    <col min="15875" max="15875" width="8.5546875" style="2" customWidth="1"/>
    <col min="15876" max="16126" width="9" style="2"/>
    <col min="16127" max="16127" width="5" style="2" customWidth="1"/>
    <col min="16128" max="16128" width="64.33203125" style="2" customWidth="1"/>
    <col min="16129" max="16129" width="10.33203125" style="2" customWidth="1"/>
    <col min="16130" max="16130" width="15.33203125" style="2" customWidth="1"/>
    <col min="16131" max="16131" width="8.5546875" style="2" customWidth="1"/>
    <col min="16132" max="16384" width="9" style="2"/>
  </cols>
  <sheetData>
    <row r="1" spans="1:15" ht="14.7" customHeight="1" x14ac:dyDescent="0.3">
      <c r="A1" s="143" t="s">
        <v>61</v>
      </c>
      <c r="B1" s="143"/>
      <c r="C1" s="1"/>
      <c r="D1" s="1"/>
      <c r="E1" s="1"/>
      <c r="F1" s="1"/>
      <c r="G1" s="1"/>
      <c r="H1" s="1"/>
      <c r="I1" s="1"/>
      <c r="J1" s="1"/>
      <c r="K1" s="1"/>
      <c r="L1" s="1"/>
      <c r="M1" s="1"/>
      <c r="N1" s="1"/>
      <c r="O1" s="1"/>
    </row>
    <row r="2" spans="1:15" ht="15" customHeight="1" x14ac:dyDescent="0.3">
      <c r="A2" s="1" t="str">
        <f>'Rīgas iela 5, Ropažos'!A2</f>
        <v>Labiekārtošanas darbi</v>
      </c>
      <c r="B2" s="1"/>
    </row>
    <row r="3" spans="1:15" x14ac:dyDescent="0.3">
      <c r="A3" s="4" t="str">
        <f>Kopsavilkums!A3</f>
        <v>Objekta nosaukums: Volejbola laukumu uzlabošana</v>
      </c>
    </row>
    <row r="4" spans="1:15" x14ac:dyDescent="0.3">
      <c r="A4" s="4" t="str">
        <f>Kopsavilkums!A4</f>
        <v>Objekta adreses: Rīgas iela 5, Ropaži; Mežu iela Silakrogā; Sapņu Līču iela Zaķu muižā, Ropažu pagasts, LV-2135</v>
      </c>
    </row>
    <row r="5" spans="1:15" x14ac:dyDescent="0.3">
      <c r="A5" s="4"/>
      <c r="L5" s="2" t="s">
        <v>37</v>
      </c>
      <c r="N5" s="6">
        <f>O16</f>
        <v>0</v>
      </c>
    </row>
    <row r="6" spans="1:15" x14ac:dyDescent="0.3">
      <c r="A6" s="4"/>
      <c r="N6" s="6"/>
    </row>
    <row r="7" spans="1:15" ht="14.4" thickBot="1" x14ac:dyDescent="0.35">
      <c r="A7" s="4" t="s">
        <v>36</v>
      </c>
      <c r="N7" s="2" t="s">
        <v>38</v>
      </c>
    </row>
    <row r="8" spans="1:15" ht="12.75" customHeight="1" x14ac:dyDescent="0.3">
      <c r="A8" s="144" t="s">
        <v>2</v>
      </c>
      <c r="B8" s="146" t="s">
        <v>3</v>
      </c>
      <c r="C8" s="146" t="s">
        <v>0</v>
      </c>
      <c r="D8" s="148" t="s">
        <v>1</v>
      </c>
      <c r="E8" s="150" t="s">
        <v>23</v>
      </c>
      <c r="F8" s="151"/>
      <c r="G8" s="151"/>
      <c r="H8" s="151"/>
      <c r="I8" s="151"/>
      <c r="J8" s="152"/>
      <c r="K8" s="150" t="s">
        <v>24</v>
      </c>
      <c r="L8" s="151"/>
      <c r="M8" s="151"/>
      <c r="N8" s="151"/>
      <c r="O8" s="152"/>
    </row>
    <row r="9" spans="1:15" ht="39" customHeight="1" x14ac:dyDescent="0.3">
      <c r="A9" s="145"/>
      <c r="B9" s="147"/>
      <c r="C9" s="147"/>
      <c r="D9" s="149"/>
      <c r="E9" s="7" t="s">
        <v>25</v>
      </c>
      <c r="F9" s="8" t="s">
        <v>26</v>
      </c>
      <c r="G9" s="8" t="s">
        <v>27</v>
      </c>
      <c r="H9" s="8" t="s">
        <v>28</v>
      </c>
      <c r="I9" s="8" t="s">
        <v>29</v>
      </c>
      <c r="J9" s="9" t="s">
        <v>30</v>
      </c>
      <c r="K9" s="7" t="s">
        <v>31</v>
      </c>
      <c r="L9" s="8" t="s">
        <v>27</v>
      </c>
      <c r="M9" s="8" t="s">
        <v>28</v>
      </c>
      <c r="N9" s="8" t="s">
        <v>29</v>
      </c>
      <c r="O9" s="9" t="s">
        <v>30</v>
      </c>
    </row>
    <row r="10" spans="1:15" s="18" customFormat="1" ht="14.4" thickBot="1" x14ac:dyDescent="0.35">
      <c r="A10" s="10">
        <v>1</v>
      </c>
      <c r="B10" s="11">
        <v>2</v>
      </c>
      <c r="C10" s="12">
        <v>3</v>
      </c>
      <c r="D10" s="13">
        <v>4</v>
      </c>
      <c r="E10" s="14">
        <v>5</v>
      </c>
      <c r="F10" s="12">
        <v>6</v>
      </c>
      <c r="G10" s="15">
        <v>7</v>
      </c>
      <c r="H10" s="11">
        <v>8</v>
      </c>
      <c r="I10" s="12">
        <v>9</v>
      </c>
      <c r="J10" s="16">
        <v>10</v>
      </c>
      <c r="K10" s="14">
        <v>11</v>
      </c>
      <c r="L10" s="12">
        <v>12</v>
      </c>
      <c r="M10" s="15">
        <v>13</v>
      </c>
      <c r="N10" s="11">
        <v>14</v>
      </c>
      <c r="O10" s="17">
        <v>15</v>
      </c>
    </row>
    <row r="11" spans="1:15" s="18" customFormat="1" ht="20.100000000000001" customHeight="1" x14ac:dyDescent="0.3">
      <c r="A11" s="19"/>
      <c r="B11" s="20" t="s">
        <v>54</v>
      </c>
      <c r="C11" s="21"/>
      <c r="D11" s="22"/>
      <c r="E11" s="23"/>
      <c r="F11" s="24"/>
      <c r="G11" s="25"/>
      <c r="H11" s="25"/>
      <c r="I11" s="25"/>
      <c r="J11" s="26"/>
      <c r="K11" s="27"/>
      <c r="L11" s="28"/>
      <c r="M11" s="28"/>
      <c r="N11" s="28"/>
      <c r="O11" s="29"/>
    </row>
    <row r="12" spans="1:15" s="18" customFormat="1" ht="27.6" customHeight="1" x14ac:dyDescent="0.3">
      <c r="A12" s="30">
        <v>1</v>
      </c>
      <c r="B12" s="31" t="s">
        <v>46</v>
      </c>
      <c r="C12" s="32" t="s">
        <v>47</v>
      </c>
      <c r="D12" s="33">
        <v>2</v>
      </c>
      <c r="E12" s="34"/>
      <c r="F12" s="35"/>
      <c r="G12" s="35">
        <f t="shared" ref="G12" si="0">E12*F12</f>
        <v>0</v>
      </c>
      <c r="H12" s="35"/>
      <c r="I12" s="35"/>
      <c r="J12" s="36">
        <f t="shared" ref="J12" si="1">I12+H12+G12</f>
        <v>0</v>
      </c>
      <c r="K12" s="34">
        <f t="shared" ref="K12" si="2">ROUND(D12*E12,2)</f>
        <v>0</v>
      </c>
      <c r="L12" s="35">
        <f t="shared" ref="L12" si="3">ROUND(D12*G12,2)</f>
        <v>0</v>
      </c>
      <c r="M12" s="35">
        <f t="shared" ref="M12" si="4">ROUND(D12*H12,2)</f>
        <v>0</v>
      </c>
      <c r="N12" s="35">
        <f t="shared" ref="N12" si="5">ROUND(D12*I12,2)</f>
        <v>0</v>
      </c>
      <c r="O12" s="36">
        <f>L12+M12+N12</f>
        <v>0</v>
      </c>
    </row>
    <row r="13" spans="1:15" s="18" customFormat="1" ht="72" customHeight="1" x14ac:dyDescent="0.3">
      <c r="A13" s="58">
        <v>2</v>
      </c>
      <c r="B13" s="59" t="s">
        <v>56</v>
      </c>
      <c r="C13" s="60" t="s">
        <v>47</v>
      </c>
      <c r="D13" s="33">
        <v>2</v>
      </c>
      <c r="E13" s="61"/>
      <c r="F13" s="62"/>
      <c r="G13" s="35">
        <f t="shared" ref="G13:G15" si="6">E13*F13</f>
        <v>0</v>
      </c>
      <c r="H13" s="35"/>
      <c r="I13" s="35"/>
      <c r="J13" s="36">
        <f t="shared" ref="J13:J15" si="7">I13+H13+G13</f>
        <v>0</v>
      </c>
      <c r="K13" s="34">
        <f t="shared" ref="K13:K15" si="8">ROUND(D13*E13,2)</f>
        <v>0</v>
      </c>
      <c r="L13" s="35">
        <f t="shared" ref="L13:L15" si="9">ROUND(D13*G13,2)</f>
        <v>0</v>
      </c>
      <c r="M13" s="35">
        <f t="shared" ref="M13:M15" si="10">ROUND(D13*H13,2)</f>
        <v>0</v>
      </c>
      <c r="N13" s="35">
        <f t="shared" ref="N13:N15" si="11">ROUND(D13*I13,2)</f>
        <v>0</v>
      </c>
      <c r="O13" s="36">
        <f t="shared" ref="O13:O15" si="12">L13+M13+N13</f>
        <v>0</v>
      </c>
    </row>
    <row r="14" spans="1:15" s="18" customFormat="1" ht="102.6" customHeight="1" x14ac:dyDescent="0.3">
      <c r="A14" s="30">
        <v>3</v>
      </c>
      <c r="B14" s="55" t="s">
        <v>48</v>
      </c>
      <c r="C14" s="32" t="s">
        <v>47</v>
      </c>
      <c r="D14" s="33">
        <v>2</v>
      </c>
      <c r="E14" s="34"/>
      <c r="F14" s="35"/>
      <c r="G14" s="35">
        <f t="shared" si="6"/>
        <v>0</v>
      </c>
      <c r="H14" s="35"/>
      <c r="I14" s="35"/>
      <c r="J14" s="36">
        <f t="shared" si="7"/>
        <v>0</v>
      </c>
      <c r="K14" s="34">
        <f t="shared" si="8"/>
        <v>0</v>
      </c>
      <c r="L14" s="35">
        <f t="shared" si="9"/>
        <v>0</v>
      </c>
      <c r="M14" s="35">
        <f t="shared" si="10"/>
        <v>0</v>
      </c>
      <c r="N14" s="35">
        <f t="shared" si="11"/>
        <v>0</v>
      </c>
      <c r="O14" s="36">
        <f t="shared" si="12"/>
        <v>0</v>
      </c>
    </row>
    <row r="15" spans="1:15" s="18" customFormat="1" ht="88.2" customHeight="1" thickBot="1" x14ac:dyDescent="0.35">
      <c r="A15" s="30">
        <v>4</v>
      </c>
      <c r="B15" s="56" t="s">
        <v>63</v>
      </c>
      <c r="C15" s="32" t="s">
        <v>47</v>
      </c>
      <c r="D15" s="33">
        <v>2</v>
      </c>
      <c r="E15" s="34"/>
      <c r="F15" s="35"/>
      <c r="G15" s="35">
        <f t="shared" si="6"/>
        <v>0</v>
      </c>
      <c r="H15" s="35"/>
      <c r="I15" s="35"/>
      <c r="J15" s="36">
        <f t="shared" si="7"/>
        <v>0</v>
      </c>
      <c r="K15" s="34">
        <f t="shared" si="8"/>
        <v>0</v>
      </c>
      <c r="L15" s="35">
        <f t="shared" si="9"/>
        <v>0</v>
      </c>
      <c r="M15" s="35">
        <f t="shared" si="10"/>
        <v>0</v>
      </c>
      <c r="N15" s="35">
        <f t="shared" si="11"/>
        <v>0</v>
      </c>
      <c r="O15" s="36">
        <f t="shared" si="12"/>
        <v>0</v>
      </c>
    </row>
    <row r="16" spans="1:15" s="18" customFormat="1" ht="20.100000000000001" customHeight="1" thickBot="1" x14ac:dyDescent="0.35">
      <c r="A16" s="153" t="s">
        <v>32</v>
      </c>
      <c r="B16" s="153"/>
      <c r="C16" s="153"/>
      <c r="D16" s="153"/>
      <c r="E16" s="153"/>
      <c r="F16" s="153"/>
      <c r="G16" s="153"/>
      <c r="H16" s="153"/>
      <c r="I16" s="153"/>
      <c r="J16" s="153"/>
      <c r="K16" s="37">
        <f>ROUND(SUM(K12:K15),2)</f>
        <v>0</v>
      </c>
      <c r="L16" s="37">
        <f>ROUND(SUM(L12:L15),2)</f>
        <v>0</v>
      </c>
      <c r="M16" s="37">
        <f>ROUND(SUM(M12:M15),2)</f>
        <v>0</v>
      </c>
      <c r="N16" s="37">
        <f>ROUND(SUM(N12:N15),2)</f>
        <v>0</v>
      </c>
      <c r="O16" s="37">
        <f>ROUND(SUM(O12:O15),2)</f>
        <v>0</v>
      </c>
    </row>
    <row r="17" spans="1:12" ht="21.75" customHeight="1" x14ac:dyDescent="0.3">
      <c r="A17" s="38"/>
      <c r="B17" s="38"/>
      <c r="C17" s="38"/>
      <c r="D17" s="38"/>
      <c r="E17" s="38"/>
      <c r="F17" s="2"/>
    </row>
    <row r="18" spans="1:12" ht="14.25" customHeight="1" x14ac:dyDescent="0.3">
      <c r="A18" s="38"/>
      <c r="B18" s="38"/>
      <c r="C18" s="38"/>
      <c r="D18" s="38"/>
      <c r="E18" s="38"/>
      <c r="F18" s="2"/>
    </row>
    <row r="19" spans="1:12" ht="30" customHeight="1" x14ac:dyDescent="0.3">
      <c r="A19" s="38"/>
      <c r="B19" s="39"/>
      <c r="C19" s="39"/>
      <c r="D19" s="39"/>
      <c r="E19" s="40"/>
      <c r="F19" s="2"/>
      <c r="I19" s="133"/>
      <c r="J19" s="133"/>
      <c r="K19" s="133"/>
      <c r="L19" s="133"/>
    </row>
    <row r="20" spans="1:12" ht="21" customHeight="1" x14ac:dyDescent="0.3">
      <c r="A20" s="38"/>
      <c r="B20" s="42"/>
      <c r="C20" s="42"/>
      <c r="D20" s="154"/>
      <c r="E20" s="154"/>
      <c r="F20" s="2"/>
      <c r="I20" s="134"/>
      <c r="J20" s="134"/>
      <c r="K20" s="134"/>
      <c r="L20" s="134"/>
    </row>
    <row r="21" spans="1:12" x14ac:dyDescent="0.3">
      <c r="A21" s="44"/>
      <c r="B21" s="45"/>
      <c r="C21" s="45"/>
      <c r="D21" s="45"/>
      <c r="E21" s="44"/>
      <c r="F21" s="2"/>
    </row>
    <row r="22" spans="1:12" x14ac:dyDescent="0.3">
      <c r="A22" s="46"/>
      <c r="B22" s="47"/>
      <c r="C22" s="5"/>
      <c r="D22" s="5"/>
      <c r="E22" s="48"/>
      <c r="F22" s="2"/>
    </row>
    <row r="23" spans="1:12" x14ac:dyDescent="0.3">
      <c r="A23" s="46"/>
      <c r="B23" s="47"/>
      <c r="C23" s="5"/>
      <c r="D23" s="5"/>
      <c r="E23" s="48"/>
      <c r="F23" s="2"/>
    </row>
    <row r="24" spans="1:12" x14ac:dyDescent="0.3">
      <c r="A24" s="46"/>
      <c r="B24" s="47"/>
      <c r="C24" s="5"/>
      <c r="D24" s="48"/>
      <c r="E24" s="48"/>
      <c r="F24" s="2"/>
    </row>
    <row r="25" spans="1:12" x14ac:dyDescent="0.3">
      <c r="A25" s="49"/>
      <c r="B25" s="50"/>
      <c r="C25" s="51"/>
      <c r="D25" s="51"/>
    </row>
    <row r="26" spans="1:12" ht="15" customHeight="1" x14ac:dyDescent="0.3">
      <c r="B26" s="53"/>
    </row>
    <row r="27" spans="1:12" x14ac:dyDescent="0.3">
      <c r="C27" s="46"/>
      <c r="D27" s="46"/>
    </row>
    <row r="29" spans="1:12" x14ac:dyDescent="0.3">
      <c r="B29" s="53"/>
    </row>
    <row r="30" spans="1:12" x14ac:dyDescent="0.3">
      <c r="B30" s="53"/>
    </row>
    <row r="31" spans="1:12" x14ac:dyDescent="0.3">
      <c r="B31" s="53"/>
    </row>
    <row r="32" spans="1:12" x14ac:dyDescent="0.3">
      <c r="B32" s="54"/>
    </row>
    <row r="33" spans="2:2" x14ac:dyDescent="0.3">
      <c r="B33" s="54"/>
    </row>
    <row r="34" spans="2:2" x14ac:dyDescent="0.3">
      <c r="B34" s="54"/>
    </row>
    <row r="35" spans="2:2" x14ac:dyDescent="0.3">
      <c r="B35" s="54"/>
    </row>
    <row r="36" spans="2:2" x14ac:dyDescent="0.3">
      <c r="B36" s="54"/>
    </row>
    <row r="37" spans="2:2" x14ac:dyDescent="0.3">
      <c r="B37" s="54"/>
    </row>
    <row r="38" spans="2:2" x14ac:dyDescent="0.3">
      <c r="B38" s="54"/>
    </row>
    <row r="39" spans="2:2" x14ac:dyDescent="0.3">
      <c r="B39" s="54"/>
    </row>
    <row r="40" spans="2:2" x14ac:dyDescent="0.3">
      <c r="B40" s="54"/>
    </row>
    <row r="41" spans="2:2" x14ac:dyDescent="0.3">
      <c r="B41" s="54"/>
    </row>
    <row r="42" spans="2:2" x14ac:dyDescent="0.3">
      <c r="B42" s="54"/>
    </row>
    <row r="43" spans="2:2" x14ac:dyDescent="0.3">
      <c r="B43" s="54"/>
    </row>
    <row r="44" spans="2:2" x14ac:dyDescent="0.3">
      <c r="B44" s="54"/>
    </row>
    <row r="45" spans="2:2" x14ac:dyDescent="0.3">
      <c r="B45" s="54"/>
    </row>
    <row r="46" spans="2:2" x14ac:dyDescent="0.3">
      <c r="B46" s="54"/>
    </row>
    <row r="47" spans="2:2" x14ac:dyDescent="0.3">
      <c r="B47" s="54"/>
    </row>
  </sheetData>
  <mergeCells count="11">
    <mergeCell ref="E8:J8"/>
    <mergeCell ref="K8:O8"/>
    <mergeCell ref="A16:J16"/>
    <mergeCell ref="I19:L19"/>
    <mergeCell ref="D20:E20"/>
    <mergeCell ref="I20:L20"/>
    <mergeCell ref="A1:B1"/>
    <mergeCell ref="A8:A9"/>
    <mergeCell ref="B8:B9"/>
    <mergeCell ref="C8:C9"/>
    <mergeCell ref="D8:D9"/>
  </mergeCells>
  <conditionalFormatting sqref="B11:B13">
    <cfRule type="cellIs" dxfId="1" priority="1" operator="equal">
      <formula>0</formula>
    </cfRule>
  </conditionalFormatting>
  <printOptions horizontalCentered="1"/>
  <pageMargins left="0.7" right="0.7" top="0.75" bottom="0.75" header="0.3" footer="0.3"/>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160A-30A3-4C56-88C4-C8B4334A316F}">
  <dimension ref="A1:O49"/>
  <sheetViews>
    <sheetView tabSelected="1" topLeftCell="A3" workbookViewId="0">
      <selection activeCell="B17" sqref="B17"/>
    </sheetView>
  </sheetViews>
  <sheetFormatPr defaultColWidth="9" defaultRowHeight="13.8" x14ac:dyDescent="0.3"/>
  <cols>
    <col min="1" max="1" width="5" style="52" customWidth="1"/>
    <col min="2" max="2" width="70.44140625" style="5" customWidth="1"/>
    <col min="3" max="3" width="10.33203125" style="2" customWidth="1"/>
    <col min="4" max="4" width="15.33203125" style="2" customWidth="1"/>
    <col min="5" max="5" width="8.5546875" style="2" customWidth="1"/>
    <col min="6" max="6" width="9" style="3"/>
    <col min="7" max="9" width="9" style="2"/>
    <col min="10" max="10" width="10.5546875" style="2" customWidth="1"/>
    <col min="11" max="12" width="9" style="2"/>
    <col min="13" max="13" width="10.5546875" style="2" customWidth="1"/>
    <col min="14" max="14" width="9" style="2"/>
    <col min="15" max="15" width="11.33203125" style="2" customWidth="1"/>
    <col min="16" max="254" width="9" style="2"/>
    <col min="255" max="255" width="5" style="2" customWidth="1"/>
    <col min="256" max="256" width="64.33203125" style="2" customWidth="1"/>
    <col min="257" max="257" width="10.33203125" style="2" customWidth="1"/>
    <col min="258" max="258" width="15.33203125" style="2" customWidth="1"/>
    <col min="259" max="259" width="8.5546875" style="2" customWidth="1"/>
    <col min="260" max="510" width="9" style="2"/>
    <col min="511" max="511" width="5" style="2" customWidth="1"/>
    <col min="512" max="512" width="64.33203125" style="2" customWidth="1"/>
    <col min="513" max="513" width="10.33203125" style="2" customWidth="1"/>
    <col min="514" max="514" width="15.33203125" style="2" customWidth="1"/>
    <col min="515" max="515" width="8.5546875" style="2" customWidth="1"/>
    <col min="516" max="766" width="9" style="2"/>
    <col min="767" max="767" width="5" style="2" customWidth="1"/>
    <col min="768" max="768" width="64.33203125" style="2" customWidth="1"/>
    <col min="769" max="769" width="10.33203125" style="2" customWidth="1"/>
    <col min="770" max="770" width="15.33203125" style="2" customWidth="1"/>
    <col min="771" max="771" width="8.5546875" style="2" customWidth="1"/>
    <col min="772" max="1022" width="9" style="2"/>
    <col min="1023" max="1023" width="5" style="2" customWidth="1"/>
    <col min="1024" max="1024" width="64.33203125" style="2" customWidth="1"/>
    <col min="1025" max="1025" width="10.33203125" style="2" customWidth="1"/>
    <col min="1026" max="1026" width="15.33203125" style="2" customWidth="1"/>
    <col min="1027" max="1027" width="8.5546875" style="2" customWidth="1"/>
    <col min="1028" max="1278" width="9" style="2"/>
    <col min="1279" max="1279" width="5" style="2" customWidth="1"/>
    <col min="1280" max="1280" width="64.33203125" style="2" customWidth="1"/>
    <col min="1281" max="1281" width="10.33203125" style="2" customWidth="1"/>
    <col min="1282" max="1282" width="15.33203125" style="2" customWidth="1"/>
    <col min="1283" max="1283" width="8.5546875" style="2" customWidth="1"/>
    <col min="1284" max="1534" width="9" style="2"/>
    <col min="1535" max="1535" width="5" style="2" customWidth="1"/>
    <col min="1536" max="1536" width="64.33203125" style="2" customWidth="1"/>
    <col min="1537" max="1537" width="10.33203125" style="2" customWidth="1"/>
    <col min="1538" max="1538" width="15.33203125" style="2" customWidth="1"/>
    <col min="1539" max="1539" width="8.5546875" style="2" customWidth="1"/>
    <col min="1540" max="1790" width="9" style="2"/>
    <col min="1791" max="1791" width="5" style="2" customWidth="1"/>
    <col min="1792" max="1792" width="64.33203125" style="2" customWidth="1"/>
    <col min="1793" max="1793" width="10.33203125" style="2" customWidth="1"/>
    <col min="1794" max="1794" width="15.33203125" style="2" customWidth="1"/>
    <col min="1795" max="1795" width="8.5546875" style="2" customWidth="1"/>
    <col min="1796" max="2046" width="9" style="2"/>
    <col min="2047" max="2047" width="5" style="2" customWidth="1"/>
    <col min="2048" max="2048" width="64.33203125" style="2" customWidth="1"/>
    <col min="2049" max="2049" width="10.33203125" style="2" customWidth="1"/>
    <col min="2050" max="2050" width="15.33203125" style="2" customWidth="1"/>
    <col min="2051" max="2051" width="8.5546875" style="2" customWidth="1"/>
    <col min="2052" max="2302" width="9" style="2"/>
    <col min="2303" max="2303" width="5" style="2" customWidth="1"/>
    <col min="2304" max="2304" width="64.33203125" style="2" customWidth="1"/>
    <col min="2305" max="2305" width="10.33203125" style="2" customWidth="1"/>
    <col min="2306" max="2306" width="15.33203125" style="2" customWidth="1"/>
    <col min="2307" max="2307" width="8.5546875" style="2" customWidth="1"/>
    <col min="2308" max="2558" width="9" style="2"/>
    <col min="2559" max="2559" width="5" style="2" customWidth="1"/>
    <col min="2560" max="2560" width="64.33203125" style="2" customWidth="1"/>
    <col min="2561" max="2561" width="10.33203125" style="2" customWidth="1"/>
    <col min="2562" max="2562" width="15.33203125" style="2" customWidth="1"/>
    <col min="2563" max="2563" width="8.5546875" style="2" customWidth="1"/>
    <col min="2564" max="2814" width="9" style="2"/>
    <col min="2815" max="2815" width="5" style="2" customWidth="1"/>
    <col min="2816" max="2816" width="64.33203125" style="2" customWidth="1"/>
    <col min="2817" max="2817" width="10.33203125" style="2" customWidth="1"/>
    <col min="2818" max="2818" width="15.33203125" style="2" customWidth="1"/>
    <col min="2819" max="2819" width="8.5546875" style="2" customWidth="1"/>
    <col min="2820" max="3070" width="9" style="2"/>
    <col min="3071" max="3071" width="5" style="2" customWidth="1"/>
    <col min="3072" max="3072" width="64.33203125" style="2" customWidth="1"/>
    <col min="3073" max="3073" width="10.33203125" style="2" customWidth="1"/>
    <col min="3074" max="3074" width="15.33203125" style="2" customWidth="1"/>
    <col min="3075" max="3075" width="8.5546875" style="2" customWidth="1"/>
    <col min="3076" max="3326" width="9" style="2"/>
    <col min="3327" max="3327" width="5" style="2" customWidth="1"/>
    <col min="3328" max="3328" width="64.33203125" style="2" customWidth="1"/>
    <col min="3329" max="3329" width="10.33203125" style="2" customWidth="1"/>
    <col min="3330" max="3330" width="15.33203125" style="2" customWidth="1"/>
    <col min="3331" max="3331" width="8.5546875" style="2" customWidth="1"/>
    <col min="3332" max="3582" width="9" style="2"/>
    <col min="3583" max="3583" width="5" style="2" customWidth="1"/>
    <col min="3584" max="3584" width="64.33203125" style="2" customWidth="1"/>
    <col min="3585" max="3585" width="10.33203125" style="2" customWidth="1"/>
    <col min="3586" max="3586" width="15.33203125" style="2" customWidth="1"/>
    <col min="3587" max="3587" width="8.5546875" style="2" customWidth="1"/>
    <col min="3588" max="3838" width="9" style="2"/>
    <col min="3839" max="3839" width="5" style="2" customWidth="1"/>
    <col min="3840" max="3840" width="64.33203125" style="2" customWidth="1"/>
    <col min="3841" max="3841" width="10.33203125" style="2" customWidth="1"/>
    <col min="3842" max="3842" width="15.33203125" style="2" customWidth="1"/>
    <col min="3843" max="3843" width="8.5546875" style="2" customWidth="1"/>
    <col min="3844" max="4094" width="9" style="2"/>
    <col min="4095" max="4095" width="5" style="2" customWidth="1"/>
    <col min="4096" max="4096" width="64.33203125" style="2" customWidth="1"/>
    <col min="4097" max="4097" width="10.33203125" style="2" customWidth="1"/>
    <col min="4098" max="4098" width="15.33203125" style="2" customWidth="1"/>
    <col min="4099" max="4099" width="8.5546875" style="2" customWidth="1"/>
    <col min="4100" max="4350" width="9" style="2"/>
    <col min="4351" max="4351" width="5" style="2" customWidth="1"/>
    <col min="4352" max="4352" width="64.33203125" style="2" customWidth="1"/>
    <col min="4353" max="4353" width="10.33203125" style="2" customWidth="1"/>
    <col min="4354" max="4354" width="15.33203125" style="2" customWidth="1"/>
    <col min="4355" max="4355" width="8.5546875" style="2" customWidth="1"/>
    <col min="4356" max="4606" width="9" style="2"/>
    <col min="4607" max="4607" width="5" style="2" customWidth="1"/>
    <col min="4608" max="4608" width="64.33203125" style="2" customWidth="1"/>
    <col min="4609" max="4609" width="10.33203125" style="2" customWidth="1"/>
    <col min="4610" max="4610" width="15.33203125" style="2" customWidth="1"/>
    <col min="4611" max="4611" width="8.5546875" style="2" customWidth="1"/>
    <col min="4612" max="4862" width="9" style="2"/>
    <col min="4863" max="4863" width="5" style="2" customWidth="1"/>
    <col min="4864" max="4864" width="64.33203125" style="2" customWidth="1"/>
    <col min="4865" max="4865" width="10.33203125" style="2" customWidth="1"/>
    <col min="4866" max="4866" width="15.33203125" style="2" customWidth="1"/>
    <col min="4867" max="4867" width="8.5546875" style="2" customWidth="1"/>
    <col min="4868" max="5118" width="9" style="2"/>
    <col min="5119" max="5119" width="5" style="2" customWidth="1"/>
    <col min="5120" max="5120" width="64.33203125" style="2" customWidth="1"/>
    <col min="5121" max="5121" width="10.33203125" style="2" customWidth="1"/>
    <col min="5122" max="5122" width="15.33203125" style="2" customWidth="1"/>
    <col min="5123" max="5123" width="8.5546875" style="2" customWidth="1"/>
    <col min="5124" max="5374" width="9" style="2"/>
    <col min="5375" max="5375" width="5" style="2" customWidth="1"/>
    <col min="5376" max="5376" width="64.33203125" style="2" customWidth="1"/>
    <col min="5377" max="5377" width="10.33203125" style="2" customWidth="1"/>
    <col min="5378" max="5378" width="15.33203125" style="2" customWidth="1"/>
    <col min="5379" max="5379" width="8.5546875" style="2" customWidth="1"/>
    <col min="5380" max="5630" width="9" style="2"/>
    <col min="5631" max="5631" width="5" style="2" customWidth="1"/>
    <col min="5632" max="5632" width="64.33203125" style="2" customWidth="1"/>
    <col min="5633" max="5633" width="10.33203125" style="2" customWidth="1"/>
    <col min="5634" max="5634" width="15.33203125" style="2" customWidth="1"/>
    <col min="5635" max="5635" width="8.5546875" style="2" customWidth="1"/>
    <col min="5636" max="5886" width="9" style="2"/>
    <col min="5887" max="5887" width="5" style="2" customWidth="1"/>
    <col min="5888" max="5888" width="64.33203125" style="2" customWidth="1"/>
    <col min="5889" max="5889" width="10.33203125" style="2" customWidth="1"/>
    <col min="5890" max="5890" width="15.33203125" style="2" customWidth="1"/>
    <col min="5891" max="5891" width="8.5546875" style="2" customWidth="1"/>
    <col min="5892" max="6142" width="9" style="2"/>
    <col min="6143" max="6143" width="5" style="2" customWidth="1"/>
    <col min="6144" max="6144" width="64.33203125" style="2" customWidth="1"/>
    <col min="6145" max="6145" width="10.33203125" style="2" customWidth="1"/>
    <col min="6146" max="6146" width="15.33203125" style="2" customWidth="1"/>
    <col min="6147" max="6147" width="8.5546875" style="2" customWidth="1"/>
    <col min="6148" max="6398" width="9" style="2"/>
    <col min="6399" max="6399" width="5" style="2" customWidth="1"/>
    <col min="6400" max="6400" width="64.33203125" style="2" customWidth="1"/>
    <col min="6401" max="6401" width="10.33203125" style="2" customWidth="1"/>
    <col min="6402" max="6402" width="15.33203125" style="2" customWidth="1"/>
    <col min="6403" max="6403" width="8.5546875" style="2" customWidth="1"/>
    <col min="6404" max="6654" width="9" style="2"/>
    <col min="6655" max="6655" width="5" style="2" customWidth="1"/>
    <col min="6656" max="6656" width="64.33203125" style="2" customWidth="1"/>
    <col min="6657" max="6657" width="10.33203125" style="2" customWidth="1"/>
    <col min="6658" max="6658" width="15.33203125" style="2" customWidth="1"/>
    <col min="6659" max="6659" width="8.5546875" style="2" customWidth="1"/>
    <col min="6660" max="6910" width="9" style="2"/>
    <col min="6911" max="6911" width="5" style="2" customWidth="1"/>
    <col min="6912" max="6912" width="64.33203125" style="2" customWidth="1"/>
    <col min="6913" max="6913" width="10.33203125" style="2" customWidth="1"/>
    <col min="6914" max="6914" width="15.33203125" style="2" customWidth="1"/>
    <col min="6915" max="6915" width="8.5546875" style="2" customWidth="1"/>
    <col min="6916" max="7166" width="9" style="2"/>
    <col min="7167" max="7167" width="5" style="2" customWidth="1"/>
    <col min="7168" max="7168" width="64.33203125" style="2" customWidth="1"/>
    <col min="7169" max="7169" width="10.33203125" style="2" customWidth="1"/>
    <col min="7170" max="7170" width="15.33203125" style="2" customWidth="1"/>
    <col min="7171" max="7171" width="8.5546875" style="2" customWidth="1"/>
    <col min="7172" max="7422" width="9" style="2"/>
    <col min="7423" max="7423" width="5" style="2" customWidth="1"/>
    <col min="7424" max="7424" width="64.33203125" style="2" customWidth="1"/>
    <col min="7425" max="7425" width="10.33203125" style="2" customWidth="1"/>
    <col min="7426" max="7426" width="15.33203125" style="2" customWidth="1"/>
    <col min="7427" max="7427" width="8.5546875" style="2" customWidth="1"/>
    <col min="7428" max="7678" width="9" style="2"/>
    <col min="7679" max="7679" width="5" style="2" customWidth="1"/>
    <col min="7680" max="7680" width="64.33203125" style="2" customWidth="1"/>
    <col min="7681" max="7681" width="10.33203125" style="2" customWidth="1"/>
    <col min="7682" max="7682" width="15.33203125" style="2" customWidth="1"/>
    <col min="7683" max="7683" width="8.5546875" style="2" customWidth="1"/>
    <col min="7684" max="7934" width="9" style="2"/>
    <col min="7935" max="7935" width="5" style="2" customWidth="1"/>
    <col min="7936" max="7936" width="64.33203125" style="2" customWidth="1"/>
    <col min="7937" max="7937" width="10.33203125" style="2" customWidth="1"/>
    <col min="7938" max="7938" width="15.33203125" style="2" customWidth="1"/>
    <col min="7939" max="7939" width="8.5546875" style="2" customWidth="1"/>
    <col min="7940" max="8190" width="9" style="2"/>
    <col min="8191" max="8191" width="5" style="2" customWidth="1"/>
    <col min="8192" max="8192" width="64.33203125" style="2" customWidth="1"/>
    <col min="8193" max="8193" width="10.33203125" style="2" customWidth="1"/>
    <col min="8194" max="8194" width="15.33203125" style="2" customWidth="1"/>
    <col min="8195" max="8195" width="8.5546875" style="2" customWidth="1"/>
    <col min="8196" max="8446" width="9" style="2"/>
    <col min="8447" max="8447" width="5" style="2" customWidth="1"/>
    <col min="8448" max="8448" width="64.33203125" style="2" customWidth="1"/>
    <col min="8449" max="8449" width="10.33203125" style="2" customWidth="1"/>
    <col min="8450" max="8450" width="15.33203125" style="2" customWidth="1"/>
    <col min="8451" max="8451" width="8.5546875" style="2" customWidth="1"/>
    <col min="8452" max="8702" width="9" style="2"/>
    <col min="8703" max="8703" width="5" style="2" customWidth="1"/>
    <col min="8704" max="8704" width="64.33203125" style="2" customWidth="1"/>
    <col min="8705" max="8705" width="10.33203125" style="2" customWidth="1"/>
    <col min="8706" max="8706" width="15.33203125" style="2" customWidth="1"/>
    <col min="8707" max="8707" width="8.5546875" style="2" customWidth="1"/>
    <col min="8708" max="8958" width="9" style="2"/>
    <col min="8959" max="8959" width="5" style="2" customWidth="1"/>
    <col min="8960" max="8960" width="64.33203125" style="2" customWidth="1"/>
    <col min="8961" max="8961" width="10.33203125" style="2" customWidth="1"/>
    <col min="8962" max="8962" width="15.33203125" style="2" customWidth="1"/>
    <col min="8963" max="8963" width="8.5546875" style="2" customWidth="1"/>
    <col min="8964" max="9214" width="9" style="2"/>
    <col min="9215" max="9215" width="5" style="2" customWidth="1"/>
    <col min="9216" max="9216" width="64.33203125" style="2" customWidth="1"/>
    <col min="9217" max="9217" width="10.33203125" style="2" customWidth="1"/>
    <col min="9218" max="9218" width="15.33203125" style="2" customWidth="1"/>
    <col min="9219" max="9219" width="8.5546875" style="2" customWidth="1"/>
    <col min="9220" max="9470" width="9" style="2"/>
    <col min="9471" max="9471" width="5" style="2" customWidth="1"/>
    <col min="9472" max="9472" width="64.33203125" style="2" customWidth="1"/>
    <col min="9473" max="9473" width="10.33203125" style="2" customWidth="1"/>
    <col min="9474" max="9474" width="15.33203125" style="2" customWidth="1"/>
    <col min="9475" max="9475" width="8.5546875" style="2" customWidth="1"/>
    <col min="9476" max="9726" width="9" style="2"/>
    <col min="9727" max="9727" width="5" style="2" customWidth="1"/>
    <col min="9728" max="9728" width="64.33203125" style="2" customWidth="1"/>
    <col min="9729" max="9729" width="10.33203125" style="2" customWidth="1"/>
    <col min="9730" max="9730" width="15.33203125" style="2" customWidth="1"/>
    <col min="9731" max="9731" width="8.5546875" style="2" customWidth="1"/>
    <col min="9732" max="9982" width="9" style="2"/>
    <col min="9983" max="9983" width="5" style="2" customWidth="1"/>
    <col min="9984" max="9984" width="64.33203125" style="2" customWidth="1"/>
    <col min="9985" max="9985" width="10.33203125" style="2" customWidth="1"/>
    <col min="9986" max="9986" width="15.33203125" style="2" customWidth="1"/>
    <col min="9987" max="9987" width="8.5546875" style="2" customWidth="1"/>
    <col min="9988" max="10238" width="9" style="2"/>
    <col min="10239" max="10239" width="5" style="2" customWidth="1"/>
    <col min="10240" max="10240" width="64.33203125" style="2" customWidth="1"/>
    <col min="10241" max="10241" width="10.33203125" style="2" customWidth="1"/>
    <col min="10242" max="10242" width="15.33203125" style="2" customWidth="1"/>
    <col min="10243" max="10243" width="8.5546875" style="2" customWidth="1"/>
    <col min="10244" max="10494" width="9" style="2"/>
    <col min="10495" max="10495" width="5" style="2" customWidth="1"/>
    <col min="10496" max="10496" width="64.33203125" style="2" customWidth="1"/>
    <col min="10497" max="10497" width="10.33203125" style="2" customWidth="1"/>
    <col min="10498" max="10498" width="15.33203125" style="2" customWidth="1"/>
    <col min="10499" max="10499" width="8.5546875" style="2" customWidth="1"/>
    <col min="10500" max="10750" width="9" style="2"/>
    <col min="10751" max="10751" width="5" style="2" customWidth="1"/>
    <col min="10752" max="10752" width="64.33203125" style="2" customWidth="1"/>
    <col min="10753" max="10753" width="10.33203125" style="2" customWidth="1"/>
    <col min="10754" max="10754" width="15.33203125" style="2" customWidth="1"/>
    <col min="10755" max="10755" width="8.5546875" style="2" customWidth="1"/>
    <col min="10756" max="11006" width="9" style="2"/>
    <col min="11007" max="11007" width="5" style="2" customWidth="1"/>
    <col min="11008" max="11008" width="64.33203125" style="2" customWidth="1"/>
    <col min="11009" max="11009" width="10.33203125" style="2" customWidth="1"/>
    <col min="11010" max="11010" width="15.33203125" style="2" customWidth="1"/>
    <col min="11011" max="11011" width="8.5546875" style="2" customWidth="1"/>
    <col min="11012" max="11262" width="9" style="2"/>
    <col min="11263" max="11263" width="5" style="2" customWidth="1"/>
    <col min="11264" max="11264" width="64.33203125" style="2" customWidth="1"/>
    <col min="11265" max="11265" width="10.33203125" style="2" customWidth="1"/>
    <col min="11266" max="11266" width="15.33203125" style="2" customWidth="1"/>
    <col min="11267" max="11267" width="8.5546875" style="2" customWidth="1"/>
    <col min="11268" max="11518" width="9" style="2"/>
    <col min="11519" max="11519" width="5" style="2" customWidth="1"/>
    <col min="11520" max="11520" width="64.33203125" style="2" customWidth="1"/>
    <col min="11521" max="11521" width="10.33203125" style="2" customWidth="1"/>
    <col min="11522" max="11522" width="15.33203125" style="2" customWidth="1"/>
    <col min="11523" max="11523" width="8.5546875" style="2" customWidth="1"/>
    <col min="11524" max="11774" width="9" style="2"/>
    <col min="11775" max="11775" width="5" style="2" customWidth="1"/>
    <col min="11776" max="11776" width="64.33203125" style="2" customWidth="1"/>
    <col min="11777" max="11777" width="10.33203125" style="2" customWidth="1"/>
    <col min="11778" max="11778" width="15.33203125" style="2" customWidth="1"/>
    <col min="11779" max="11779" width="8.5546875" style="2" customWidth="1"/>
    <col min="11780" max="12030" width="9" style="2"/>
    <col min="12031" max="12031" width="5" style="2" customWidth="1"/>
    <col min="12032" max="12032" width="64.33203125" style="2" customWidth="1"/>
    <col min="12033" max="12033" width="10.33203125" style="2" customWidth="1"/>
    <col min="12034" max="12034" width="15.33203125" style="2" customWidth="1"/>
    <col min="12035" max="12035" width="8.5546875" style="2" customWidth="1"/>
    <col min="12036" max="12286" width="9" style="2"/>
    <col min="12287" max="12287" width="5" style="2" customWidth="1"/>
    <col min="12288" max="12288" width="64.33203125" style="2" customWidth="1"/>
    <col min="12289" max="12289" width="10.33203125" style="2" customWidth="1"/>
    <col min="12290" max="12290" width="15.33203125" style="2" customWidth="1"/>
    <col min="12291" max="12291" width="8.5546875" style="2" customWidth="1"/>
    <col min="12292" max="12542" width="9" style="2"/>
    <col min="12543" max="12543" width="5" style="2" customWidth="1"/>
    <col min="12544" max="12544" width="64.33203125" style="2" customWidth="1"/>
    <col min="12545" max="12545" width="10.33203125" style="2" customWidth="1"/>
    <col min="12546" max="12546" width="15.33203125" style="2" customWidth="1"/>
    <col min="12547" max="12547" width="8.5546875" style="2" customWidth="1"/>
    <col min="12548" max="12798" width="9" style="2"/>
    <col min="12799" max="12799" width="5" style="2" customWidth="1"/>
    <col min="12800" max="12800" width="64.33203125" style="2" customWidth="1"/>
    <col min="12801" max="12801" width="10.33203125" style="2" customWidth="1"/>
    <col min="12802" max="12802" width="15.33203125" style="2" customWidth="1"/>
    <col min="12803" max="12803" width="8.5546875" style="2" customWidth="1"/>
    <col min="12804" max="13054" width="9" style="2"/>
    <col min="13055" max="13055" width="5" style="2" customWidth="1"/>
    <col min="13056" max="13056" width="64.33203125" style="2" customWidth="1"/>
    <col min="13057" max="13057" width="10.33203125" style="2" customWidth="1"/>
    <col min="13058" max="13058" width="15.33203125" style="2" customWidth="1"/>
    <col min="13059" max="13059" width="8.5546875" style="2" customWidth="1"/>
    <col min="13060" max="13310" width="9" style="2"/>
    <col min="13311" max="13311" width="5" style="2" customWidth="1"/>
    <col min="13312" max="13312" width="64.33203125" style="2" customWidth="1"/>
    <col min="13313" max="13313" width="10.33203125" style="2" customWidth="1"/>
    <col min="13314" max="13314" width="15.33203125" style="2" customWidth="1"/>
    <col min="13315" max="13315" width="8.5546875" style="2" customWidth="1"/>
    <col min="13316" max="13566" width="9" style="2"/>
    <col min="13567" max="13567" width="5" style="2" customWidth="1"/>
    <col min="13568" max="13568" width="64.33203125" style="2" customWidth="1"/>
    <col min="13569" max="13569" width="10.33203125" style="2" customWidth="1"/>
    <col min="13570" max="13570" width="15.33203125" style="2" customWidth="1"/>
    <col min="13571" max="13571" width="8.5546875" style="2" customWidth="1"/>
    <col min="13572" max="13822" width="9" style="2"/>
    <col min="13823" max="13823" width="5" style="2" customWidth="1"/>
    <col min="13824" max="13824" width="64.33203125" style="2" customWidth="1"/>
    <col min="13825" max="13825" width="10.33203125" style="2" customWidth="1"/>
    <col min="13826" max="13826" width="15.33203125" style="2" customWidth="1"/>
    <col min="13827" max="13827" width="8.5546875" style="2" customWidth="1"/>
    <col min="13828" max="14078" width="9" style="2"/>
    <col min="14079" max="14079" width="5" style="2" customWidth="1"/>
    <col min="14080" max="14080" width="64.33203125" style="2" customWidth="1"/>
    <col min="14081" max="14081" width="10.33203125" style="2" customWidth="1"/>
    <col min="14082" max="14082" width="15.33203125" style="2" customWidth="1"/>
    <col min="14083" max="14083" width="8.5546875" style="2" customWidth="1"/>
    <col min="14084" max="14334" width="9" style="2"/>
    <col min="14335" max="14335" width="5" style="2" customWidth="1"/>
    <col min="14336" max="14336" width="64.33203125" style="2" customWidth="1"/>
    <col min="14337" max="14337" width="10.33203125" style="2" customWidth="1"/>
    <col min="14338" max="14338" width="15.33203125" style="2" customWidth="1"/>
    <col min="14339" max="14339" width="8.5546875" style="2" customWidth="1"/>
    <col min="14340" max="14590" width="9" style="2"/>
    <col min="14591" max="14591" width="5" style="2" customWidth="1"/>
    <col min="14592" max="14592" width="64.33203125" style="2" customWidth="1"/>
    <col min="14593" max="14593" width="10.33203125" style="2" customWidth="1"/>
    <col min="14594" max="14594" width="15.33203125" style="2" customWidth="1"/>
    <col min="14595" max="14595" width="8.5546875" style="2" customWidth="1"/>
    <col min="14596" max="14846" width="9" style="2"/>
    <col min="14847" max="14847" width="5" style="2" customWidth="1"/>
    <col min="14848" max="14848" width="64.33203125" style="2" customWidth="1"/>
    <col min="14849" max="14849" width="10.33203125" style="2" customWidth="1"/>
    <col min="14850" max="14850" width="15.33203125" style="2" customWidth="1"/>
    <col min="14851" max="14851" width="8.5546875" style="2" customWidth="1"/>
    <col min="14852" max="15102" width="9" style="2"/>
    <col min="15103" max="15103" width="5" style="2" customWidth="1"/>
    <col min="15104" max="15104" width="64.33203125" style="2" customWidth="1"/>
    <col min="15105" max="15105" width="10.33203125" style="2" customWidth="1"/>
    <col min="15106" max="15106" width="15.33203125" style="2" customWidth="1"/>
    <col min="15107" max="15107" width="8.5546875" style="2" customWidth="1"/>
    <col min="15108" max="15358" width="9" style="2"/>
    <col min="15359" max="15359" width="5" style="2" customWidth="1"/>
    <col min="15360" max="15360" width="64.33203125" style="2" customWidth="1"/>
    <col min="15361" max="15361" width="10.33203125" style="2" customWidth="1"/>
    <col min="15362" max="15362" width="15.33203125" style="2" customWidth="1"/>
    <col min="15363" max="15363" width="8.5546875" style="2" customWidth="1"/>
    <col min="15364" max="15614" width="9" style="2"/>
    <col min="15615" max="15615" width="5" style="2" customWidth="1"/>
    <col min="15616" max="15616" width="64.33203125" style="2" customWidth="1"/>
    <col min="15617" max="15617" width="10.33203125" style="2" customWidth="1"/>
    <col min="15618" max="15618" width="15.33203125" style="2" customWidth="1"/>
    <col min="15619" max="15619" width="8.5546875" style="2" customWidth="1"/>
    <col min="15620" max="15870" width="9" style="2"/>
    <col min="15871" max="15871" width="5" style="2" customWidth="1"/>
    <col min="15872" max="15872" width="64.33203125" style="2" customWidth="1"/>
    <col min="15873" max="15873" width="10.33203125" style="2" customWidth="1"/>
    <col min="15874" max="15874" width="15.33203125" style="2" customWidth="1"/>
    <col min="15875" max="15875" width="8.5546875" style="2" customWidth="1"/>
    <col min="15876" max="16126" width="9" style="2"/>
    <col min="16127" max="16127" width="5" style="2" customWidth="1"/>
    <col min="16128" max="16128" width="64.33203125" style="2" customWidth="1"/>
    <col min="16129" max="16129" width="10.33203125" style="2" customWidth="1"/>
    <col min="16130" max="16130" width="15.33203125" style="2" customWidth="1"/>
    <col min="16131" max="16131" width="8.5546875" style="2" customWidth="1"/>
    <col min="16132" max="16384" width="9" style="2"/>
  </cols>
  <sheetData>
    <row r="1" spans="1:15" ht="14.7" customHeight="1" x14ac:dyDescent="0.3">
      <c r="A1" s="143" t="s">
        <v>62</v>
      </c>
      <c r="B1" s="143"/>
      <c r="C1" s="1"/>
      <c r="D1" s="1"/>
      <c r="E1" s="1"/>
      <c r="F1" s="1"/>
      <c r="G1" s="1"/>
      <c r="H1" s="1"/>
      <c r="I1" s="1"/>
      <c r="J1" s="1"/>
      <c r="K1" s="1"/>
      <c r="L1" s="1"/>
      <c r="M1" s="1"/>
      <c r="N1" s="1"/>
      <c r="O1" s="1"/>
    </row>
    <row r="2" spans="1:15" ht="15" customHeight="1" x14ac:dyDescent="0.3">
      <c r="A2" s="1" t="str">
        <f>'Rīgas iela 5, Ropažos'!A2</f>
        <v>Labiekārtošanas darbi</v>
      </c>
      <c r="B2" s="1"/>
    </row>
    <row r="3" spans="1:15" x14ac:dyDescent="0.3">
      <c r="A3" s="4" t="str">
        <f>Kopsavilkums!A3</f>
        <v>Objekta nosaukums: Volejbola laukumu uzlabošana</v>
      </c>
    </row>
    <row r="4" spans="1:15" x14ac:dyDescent="0.3">
      <c r="A4" s="4" t="str">
        <f>Kopsavilkums!A4</f>
        <v>Objekta adreses: Rīgas iela 5, Ropaži; Mežu iela Silakrogā; Sapņu Līču iela Zaķu muižā, Ropažu pagasts, LV-2135</v>
      </c>
    </row>
    <row r="5" spans="1:15" x14ac:dyDescent="0.3">
      <c r="A5" s="4"/>
      <c r="L5" s="2" t="s">
        <v>37</v>
      </c>
      <c r="N5" s="6">
        <f>O18</f>
        <v>0</v>
      </c>
    </row>
    <row r="6" spans="1:15" x14ac:dyDescent="0.3">
      <c r="A6" s="4"/>
      <c r="N6" s="6"/>
    </row>
    <row r="7" spans="1:15" ht="14.4" thickBot="1" x14ac:dyDescent="0.35">
      <c r="A7" s="4" t="s">
        <v>36</v>
      </c>
      <c r="N7" s="2" t="s">
        <v>38</v>
      </c>
    </row>
    <row r="8" spans="1:15" ht="12.75" customHeight="1" x14ac:dyDescent="0.3">
      <c r="A8" s="144" t="s">
        <v>2</v>
      </c>
      <c r="B8" s="146" t="s">
        <v>3</v>
      </c>
      <c r="C8" s="146" t="s">
        <v>0</v>
      </c>
      <c r="D8" s="148" t="s">
        <v>1</v>
      </c>
      <c r="E8" s="150" t="s">
        <v>23</v>
      </c>
      <c r="F8" s="151"/>
      <c r="G8" s="151"/>
      <c r="H8" s="151"/>
      <c r="I8" s="151"/>
      <c r="J8" s="152"/>
      <c r="K8" s="150" t="s">
        <v>24</v>
      </c>
      <c r="L8" s="151"/>
      <c r="M8" s="151"/>
      <c r="N8" s="151"/>
      <c r="O8" s="152"/>
    </row>
    <row r="9" spans="1:15" ht="39" customHeight="1" x14ac:dyDescent="0.3">
      <c r="A9" s="145"/>
      <c r="B9" s="147"/>
      <c r="C9" s="147"/>
      <c r="D9" s="149"/>
      <c r="E9" s="7" t="s">
        <v>25</v>
      </c>
      <c r="F9" s="8" t="s">
        <v>26</v>
      </c>
      <c r="G9" s="8" t="s">
        <v>27</v>
      </c>
      <c r="H9" s="8" t="s">
        <v>28</v>
      </c>
      <c r="I9" s="8" t="s">
        <v>29</v>
      </c>
      <c r="J9" s="9" t="s">
        <v>30</v>
      </c>
      <c r="K9" s="7" t="s">
        <v>31</v>
      </c>
      <c r="L9" s="8" t="s">
        <v>27</v>
      </c>
      <c r="M9" s="8" t="s">
        <v>28</v>
      </c>
      <c r="N9" s="8" t="s">
        <v>29</v>
      </c>
      <c r="O9" s="9" t="s">
        <v>30</v>
      </c>
    </row>
    <row r="10" spans="1:15" s="18" customFormat="1" ht="14.4" thickBot="1" x14ac:dyDescent="0.35">
      <c r="A10" s="10">
        <v>1</v>
      </c>
      <c r="B10" s="11">
        <v>2</v>
      </c>
      <c r="C10" s="12">
        <v>3</v>
      </c>
      <c r="D10" s="13">
        <v>4</v>
      </c>
      <c r="E10" s="14">
        <v>5</v>
      </c>
      <c r="F10" s="12">
        <v>6</v>
      </c>
      <c r="G10" s="15">
        <v>7</v>
      </c>
      <c r="H10" s="11">
        <v>8</v>
      </c>
      <c r="I10" s="12">
        <v>9</v>
      </c>
      <c r="J10" s="16">
        <v>10</v>
      </c>
      <c r="K10" s="14">
        <v>11</v>
      </c>
      <c r="L10" s="12">
        <v>12</v>
      </c>
      <c r="M10" s="15">
        <v>13</v>
      </c>
      <c r="N10" s="11">
        <v>14</v>
      </c>
      <c r="O10" s="17">
        <v>15</v>
      </c>
    </row>
    <row r="11" spans="1:15" s="18" customFormat="1" ht="20.100000000000001" customHeight="1" x14ac:dyDescent="0.3">
      <c r="A11" s="19"/>
      <c r="B11" s="20" t="s">
        <v>53</v>
      </c>
      <c r="C11" s="21"/>
      <c r="D11" s="22"/>
      <c r="E11" s="23"/>
      <c r="F11" s="24"/>
      <c r="G11" s="25"/>
      <c r="H11" s="25"/>
      <c r="I11" s="25"/>
      <c r="J11" s="26"/>
      <c r="K11" s="27"/>
      <c r="L11" s="28"/>
      <c r="M11" s="28"/>
      <c r="N11" s="28"/>
      <c r="O11" s="29"/>
    </row>
    <row r="12" spans="1:15" s="18" customFormat="1" ht="64.8" customHeight="1" x14ac:dyDescent="0.3">
      <c r="A12" s="58">
        <v>1</v>
      </c>
      <c r="B12" s="64" t="s">
        <v>64</v>
      </c>
      <c r="C12" s="60" t="s">
        <v>47</v>
      </c>
      <c r="D12" s="33">
        <v>1</v>
      </c>
      <c r="E12" s="61"/>
      <c r="F12" s="62"/>
      <c r="G12" s="35">
        <f t="shared" ref="G12" si="0">E12*F12</f>
        <v>0</v>
      </c>
      <c r="H12" s="62"/>
      <c r="I12" s="62"/>
      <c r="J12" s="36">
        <f t="shared" ref="J12" si="1">I12+H12+G12</f>
        <v>0</v>
      </c>
      <c r="K12" s="34">
        <f t="shared" ref="K12" si="2">ROUND(D12*E12,2)</f>
        <v>0</v>
      </c>
      <c r="L12" s="35">
        <f t="shared" ref="L12" si="3">ROUND(D12*G12,2)</f>
        <v>0</v>
      </c>
      <c r="M12" s="35">
        <f t="shared" ref="M12" si="4">ROUND(D12*H12,2)</f>
        <v>0</v>
      </c>
      <c r="N12" s="35">
        <f t="shared" ref="N12" si="5">ROUND(D12*I12,2)</f>
        <v>0</v>
      </c>
      <c r="O12" s="36">
        <f t="shared" ref="O12" si="6">L12+M12+N12</f>
        <v>0</v>
      </c>
    </row>
    <row r="13" spans="1:15" s="18" customFormat="1" ht="18.600000000000001" customHeight="1" x14ac:dyDescent="0.3">
      <c r="A13" s="58">
        <v>2</v>
      </c>
      <c r="B13" s="64" t="s">
        <v>50</v>
      </c>
      <c r="C13" s="60" t="s">
        <v>47</v>
      </c>
      <c r="D13" s="33">
        <v>1</v>
      </c>
      <c r="E13" s="61"/>
      <c r="F13" s="62"/>
      <c r="G13" s="35">
        <f t="shared" ref="G13:G17" si="7">E13*F13</f>
        <v>0</v>
      </c>
      <c r="H13" s="62"/>
      <c r="I13" s="62"/>
      <c r="J13" s="36">
        <f t="shared" ref="J13:J17" si="8">I13+H13+G13</f>
        <v>0</v>
      </c>
      <c r="K13" s="34">
        <f t="shared" ref="K13:K17" si="9">ROUND(D13*E13,2)</f>
        <v>0</v>
      </c>
      <c r="L13" s="35">
        <f t="shared" ref="L13:L17" si="10">ROUND(D13*G13,2)</f>
        <v>0</v>
      </c>
      <c r="M13" s="35">
        <f t="shared" ref="M13:M17" si="11">ROUND(D13*H13,2)</f>
        <v>0</v>
      </c>
      <c r="N13" s="35">
        <f t="shared" ref="N13:N17" si="12">ROUND(D13*I13,2)</f>
        <v>0</v>
      </c>
      <c r="O13" s="36">
        <f t="shared" ref="O13:O17" si="13">L13+M13+N13</f>
        <v>0</v>
      </c>
    </row>
    <row r="14" spans="1:15" s="18" customFormat="1" ht="28.8" customHeight="1" x14ac:dyDescent="0.3">
      <c r="A14" s="51">
        <v>3</v>
      </c>
      <c r="B14" s="64" t="s">
        <v>51</v>
      </c>
      <c r="C14" s="60" t="s">
        <v>47</v>
      </c>
      <c r="D14" s="33">
        <v>1</v>
      </c>
      <c r="E14" s="61"/>
      <c r="F14" s="62"/>
      <c r="G14" s="35">
        <f t="shared" si="7"/>
        <v>0</v>
      </c>
      <c r="H14" s="62"/>
      <c r="I14" s="62"/>
      <c r="J14" s="36">
        <f t="shared" si="8"/>
        <v>0</v>
      </c>
      <c r="K14" s="34">
        <f t="shared" si="9"/>
        <v>0</v>
      </c>
      <c r="L14" s="35">
        <f t="shared" si="10"/>
        <v>0</v>
      </c>
      <c r="M14" s="35">
        <f t="shared" si="11"/>
        <v>0</v>
      </c>
      <c r="N14" s="35">
        <f t="shared" si="12"/>
        <v>0</v>
      </c>
      <c r="O14" s="36">
        <f t="shared" si="13"/>
        <v>0</v>
      </c>
    </row>
    <row r="15" spans="1:15" s="18" customFormat="1" ht="60" customHeight="1" x14ac:dyDescent="0.3">
      <c r="A15" s="58">
        <v>4</v>
      </c>
      <c r="B15" s="63" t="s">
        <v>52</v>
      </c>
      <c r="C15" s="60" t="s">
        <v>47</v>
      </c>
      <c r="D15" s="33">
        <v>1</v>
      </c>
      <c r="E15" s="61"/>
      <c r="F15" s="62"/>
      <c r="G15" s="35">
        <f t="shared" si="7"/>
        <v>0</v>
      </c>
      <c r="H15" s="62"/>
      <c r="I15" s="62"/>
      <c r="J15" s="36">
        <f t="shared" si="8"/>
        <v>0</v>
      </c>
      <c r="K15" s="34">
        <f t="shared" si="9"/>
        <v>0</v>
      </c>
      <c r="L15" s="35">
        <f t="shared" si="10"/>
        <v>0</v>
      </c>
      <c r="M15" s="35">
        <f t="shared" si="11"/>
        <v>0</v>
      </c>
      <c r="N15" s="35">
        <f t="shared" si="12"/>
        <v>0</v>
      </c>
      <c r="O15" s="36">
        <f t="shared" si="13"/>
        <v>0</v>
      </c>
    </row>
    <row r="16" spans="1:15" s="18" customFormat="1" ht="89.4" customHeight="1" x14ac:dyDescent="0.3">
      <c r="A16" s="30">
        <v>5</v>
      </c>
      <c r="B16" s="55" t="s">
        <v>48</v>
      </c>
      <c r="C16" s="32" t="s">
        <v>47</v>
      </c>
      <c r="D16" s="33">
        <v>2</v>
      </c>
      <c r="E16" s="34"/>
      <c r="F16" s="35"/>
      <c r="G16" s="35">
        <f t="shared" si="7"/>
        <v>0</v>
      </c>
      <c r="H16" s="62"/>
      <c r="I16" s="62"/>
      <c r="J16" s="36">
        <f t="shared" si="8"/>
        <v>0</v>
      </c>
      <c r="K16" s="34">
        <f t="shared" si="9"/>
        <v>0</v>
      </c>
      <c r="L16" s="35">
        <f t="shared" si="10"/>
        <v>0</v>
      </c>
      <c r="M16" s="35">
        <f t="shared" si="11"/>
        <v>0</v>
      </c>
      <c r="N16" s="35">
        <f t="shared" si="12"/>
        <v>0</v>
      </c>
      <c r="O16" s="36">
        <f t="shared" si="13"/>
        <v>0</v>
      </c>
    </row>
    <row r="17" spans="1:15" s="18" customFormat="1" ht="73.8" customHeight="1" thickBot="1" x14ac:dyDescent="0.35">
      <c r="A17" s="30">
        <v>6</v>
      </c>
      <c r="B17" s="65" t="s">
        <v>65</v>
      </c>
      <c r="C17" s="32" t="s">
        <v>47</v>
      </c>
      <c r="D17" s="33">
        <v>2</v>
      </c>
      <c r="E17" s="34"/>
      <c r="F17" s="35"/>
      <c r="G17" s="35">
        <f t="shared" si="7"/>
        <v>0</v>
      </c>
      <c r="H17" s="62"/>
      <c r="I17" s="62"/>
      <c r="J17" s="36">
        <f t="shared" si="8"/>
        <v>0</v>
      </c>
      <c r="K17" s="66">
        <f t="shared" si="9"/>
        <v>0</v>
      </c>
      <c r="L17" s="67">
        <f t="shared" si="10"/>
        <v>0</v>
      </c>
      <c r="M17" s="35">
        <f t="shared" si="11"/>
        <v>0</v>
      </c>
      <c r="N17" s="35">
        <f t="shared" si="12"/>
        <v>0</v>
      </c>
      <c r="O17" s="36">
        <f t="shared" si="13"/>
        <v>0</v>
      </c>
    </row>
    <row r="18" spans="1:15" s="18" customFormat="1" ht="20.100000000000001" customHeight="1" thickBot="1" x14ac:dyDescent="0.35">
      <c r="A18" s="153" t="s">
        <v>32</v>
      </c>
      <c r="B18" s="153"/>
      <c r="C18" s="153"/>
      <c r="D18" s="153"/>
      <c r="E18" s="153"/>
      <c r="F18" s="153"/>
      <c r="G18" s="153"/>
      <c r="H18" s="153"/>
      <c r="I18" s="153"/>
      <c r="J18" s="153"/>
      <c r="K18" s="37">
        <f>ROUND(SUM(K12:K17),2)</f>
        <v>0</v>
      </c>
      <c r="L18" s="37">
        <f>ROUND(SUM(L12:L17),2)</f>
        <v>0</v>
      </c>
      <c r="M18" s="37">
        <f>ROUND(SUM(M12:M17),2)</f>
        <v>0</v>
      </c>
      <c r="N18" s="37">
        <f>ROUND(SUM(N12:N17),2)</f>
        <v>0</v>
      </c>
      <c r="O18" s="37">
        <f>ROUND(SUM(O12:O17),2)</f>
        <v>0</v>
      </c>
    </row>
    <row r="19" spans="1:15" ht="21.75" customHeight="1" x14ac:dyDescent="0.3">
      <c r="A19" s="38"/>
      <c r="B19" s="38"/>
      <c r="C19" s="38"/>
      <c r="D19" s="38"/>
      <c r="E19" s="38"/>
      <c r="F19" s="2"/>
      <c r="K19" s="6"/>
    </row>
    <row r="20" spans="1:15" ht="14.25" customHeight="1" x14ac:dyDescent="0.3">
      <c r="A20" s="38"/>
      <c r="B20" s="38"/>
      <c r="C20" s="38"/>
      <c r="D20" s="38"/>
      <c r="E20" s="38"/>
      <c r="F20" s="2"/>
    </row>
    <row r="21" spans="1:15" ht="30" customHeight="1" x14ac:dyDescent="0.3">
      <c r="A21" s="38"/>
      <c r="B21" s="39"/>
      <c r="C21" s="39"/>
      <c r="D21" s="39"/>
      <c r="E21" s="40"/>
      <c r="F21" s="2"/>
      <c r="I21" s="133"/>
      <c r="J21" s="133"/>
      <c r="K21" s="133"/>
      <c r="L21" s="133"/>
    </row>
    <row r="22" spans="1:15" ht="21" customHeight="1" x14ac:dyDescent="0.3">
      <c r="A22" s="38"/>
      <c r="B22" s="42"/>
      <c r="C22" s="42"/>
      <c r="D22" s="154"/>
      <c r="E22" s="154"/>
      <c r="F22" s="2"/>
      <c r="I22" s="134"/>
      <c r="J22" s="134"/>
      <c r="K22" s="134"/>
      <c r="L22" s="134"/>
    </row>
    <row r="23" spans="1:15" x14ac:dyDescent="0.3">
      <c r="A23" s="44"/>
      <c r="B23" s="45"/>
      <c r="C23" s="45"/>
      <c r="D23" s="45"/>
      <c r="E23" s="44"/>
      <c r="F23" s="2"/>
    </row>
    <row r="24" spans="1:15" x14ac:dyDescent="0.3">
      <c r="A24" s="46"/>
      <c r="B24" s="47"/>
      <c r="C24" s="5"/>
      <c r="D24" s="5"/>
      <c r="E24" s="48"/>
      <c r="F24" s="2"/>
    </row>
    <row r="25" spans="1:15" x14ac:dyDescent="0.3">
      <c r="A25" s="46"/>
      <c r="B25" s="47"/>
      <c r="C25" s="5"/>
      <c r="D25" s="5"/>
      <c r="E25" s="48"/>
      <c r="F25" s="2"/>
    </row>
    <row r="26" spans="1:15" x14ac:dyDescent="0.3">
      <c r="A26" s="46"/>
      <c r="B26" s="47"/>
      <c r="C26" s="5"/>
      <c r="D26" s="48"/>
      <c r="E26" s="48"/>
      <c r="F26" s="2"/>
    </row>
    <row r="27" spans="1:15" x14ac:dyDescent="0.3">
      <c r="A27" s="49"/>
      <c r="B27" s="50"/>
      <c r="C27" s="51"/>
      <c r="D27" s="51"/>
    </row>
    <row r="28" spans="1:15" ht="15" customHeight="1" x14ac:dyDescent="0.3">
      <c r="B28" s="53"/>
    </row>
    <row r="29" spans="1:15" x14ac:dyDescent="0.3">
      <c r="C29" s="46"/>
      <c r="D29" s="46"/>
    </row>
    <row r="31" spans="1:15" x14ac:dyDescent="0.3">
      <c r="B31" s="53"/>
    </row>
    <row r="32" spans="1:15" x14ac:dyDescent="0.3">
      <c r="B32" s="53"/>
    </row>
    <row r="33" spans="2:2" x14ac:dyDescent="0.3">
      <c r="B33" s="53"/>
    </row>
    <row r="34" spans="2:2" x14ac:dyDescent="0.3">
      <c r="B34" s="54"/>
    </row>
    <row r="35" spans="2:2" x14ac:dyDescent="0.3">
      <c r="B35" s="54"/>
    </row>
    <row r="36" spans="2:2" x14ac:dyDescent="0.3">
      <c r="B36" s="54"/>
    </row>
    <row r="37" spans="2:2" x14ac:dyDescent="0.3">
      <c r="B37" s="54"/>
    </row>
    <row r="38" spans="2:2" x14ac:dyDescent="0.3">
      <c r="B38" s="54"/>
    </row>
    <row r="39" spans="2:2" x14ac:dyDescent="0.3">
      <c r="B39" s="54"/>
    </row>
    <row r="40" spans="2:2" x14ac:dyDescent="0.3">
      <c r="B40" s="54"/>
    </row>
    <row r="41" spans="2:2" x14ac:dyDescent="0.3">
      <c r="B41" s="54"/>
    </row>
    <row r="42" spans="2:2" x14ac:dyDescent="0.3">
      <c r="B42" s="54"/>
    </row>
    <row r="43" spans="2:2" x14ac:dyDescent="0.3">
      <c r="B43" s="54"/>
    </row>
    <row r="44" spans="2:2" x14ac:dyDescent="0.3">
      <c r="B44" s="54"/>
    </row>
    <row r="45" spans="2:2" x14ac:dyDescent="0.3">
      <c r="B45" s="54"/>
    </row>
    <row r="46" spans="2:2" x14ac:dyDescent="0.3">
      <c r="B46" s="54"/>
    </row>
    <row r="47" spans="2:2" x14ac:dyDescent="0.3">
      <c r="B47" s="54"/>
    </row>
    <row r="48" spans="2:2" x14ac:dyDescent="0.3">
      <c r="B48" s="54"/>
    </row>
    <row r="49" spans="2:2" x14ac:dyDescent="0.3">
      <c r="B49" s="54"/>
    </row>
  </sheetData>
  <mergeCells count="11">
    <mergeCell ref="K8:O8"/>
    <mergeCell ref="A18:J18"/>
    <mergeCell ref="I21:L21"/>
    <mergeCell ref="D22:E22"/>
    <mergeCell ref="I22:L22"/>
    <mergeCell ref="E8:J8"/>
    <mergeCell ref="A1:B1"/>
    <mergeCell ref="A8:A9"/>
    <mergeCell ref="B8:B9"/>
    <mergeCell ref="C8:C9"/>
    <mergeCell ref="D8:D9"/>
  </mergeCells>
  <conditionalFormatting sqref="B11 B15">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6</vt:i4>
      </vt:variant>
      <vt:variant>
        <vt:lpstr>Diapazoni ar nosaukumiem</vt:lpstr>
      </vt:variant>
      <vt:variant>
        <vt:i4>4</vt:i4>
      </vt:variant>
    </vt:vector>
  </HeadingPairs>
  <TitlesOfParts>
    <vt:vector size="10" baseType="lpstr">
      <vt:lpstr>Buvniecibas koptame</vt:lpstr>
      <vt:lpstr>Kopsavilkums</vt:lpstr>
      <vt:lpstr>Mežu iela Silakrogā</vt:lpstr>
      <vt:lpstr>Rīgas iela 5, Ropažos</vt:lpstr>
      <vt:lpstr>Sapņu Līču 1 </vt:lpstr>
      <vt:lpstr> Sapņu Līču 2 </vt:lpstr>
      <vt:lpstr>'Rīgas iela 5, Ropažos'!Drukas_apgabals</vt:lpstr>
      <vt:lpstr>'Sapņu Līču 1 '!Drukas_apgabals</vt:lpstr>
      <vt:lpstr>'Rīgas iela 5, Ropažos'!Drukāt_virsrakstus</vt:lpstr>
      <vt:lpstr>'Sapņu Līču 1 '!Drukāt_virsrakstus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2026-05-18T05:22:31Z</dcterms:modified>
  <cp:category/>
</cp:coreProperties>
</file>