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98606E3F-58C6-4F9A-BC61-93F69FD0C47C}" xr6:coauthVersionLast="47" xr6:coauthVersionMax="47" xr10:uidLastSave="{00000000-0000-0000-0000-000000000000}"/>
  <bookViews>
    <workbookView xWindow="-110" yWindow="-110" windowWidth="38620" windowHeight="21100" tabRatio="510" activeTab="2" xr2:uid="{00000000-000D-0000-FFFF-FFFF00000000}"/>
  </bookViews>
  <sheets>
    <sheet name="Buvniecibas koptame" sheetId="27" r:id="rId1"/>
    <sheet name="Kopsavilkums" sheetId="28" r:id="rId2"/>
    <sheet name="1" sheetId="29" r:id="rId3"/>
  </sheets>
  <definedNames>
    <definedName name="_xlnm.Print_Area" localSheetId="2">'1'!$A$8:$D$30</definedName>
    <definedName name="_xlnm.Print_Titles" localSheetId="2">'1'!$10:$10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2" i="29" l="1"/>
  <c r="O22" i="29"/>
  <c r="B11" i="29"/>
  <c r="D18" i="29"/>
  <c r="G14" i="29" l="1"/>
  <c r="J14" i="29" s="1"/>
  <c r="K14" i="29"/>
  <c r="M14" i="29"/>
  <c r="N14" i="29"/>
  <c r="G15" i="29"/>
  <c r="L15" i="29" s="1"/>
  <c r="J15" i="29"/>
  <c r="K15" i="29"/>
  <c r="M15" i="29"/>
  <c r="N15" i="29"/>
  <c r="G16" i="29"/>
  <c r="J16" i="29" s="1"/>
  <c r="K16" i="29"/>
  <c r="M16" i="29"/>
  <c r="N16" i="29"/>
  <c r="G17" i="29"/>
  <c r="L17" i="29" s="1"/>
  <c r="K17" i="29"/>
  <c r="M17" i="29"/>
  <c r="N17" i="29"/>
  <c r="G18" i="29"/>
  <c r="J18" i="29"/>
  <c r="K18" i="29"/>
  <c r="L18" i="29"/>
  <c r="O18" i="29" s="1"/>
  <c r="M18" i="29"/>
  <c r="N18" i="29"/>
  <c r="G19" i="29"/>
  <c r="J19" i="29"/>
  <c r="K19" i="29"/>
  <c r="L19" i="29"/>
  <c r="M19" i="29"/>
  <c r="N19" i="29"/>
  <c r="O19" i="29"/>
  <c r="G20" i="29"/>
  <c r="L20" i="29" s="1"/>
  <c r="J20" i="29"/>
  <c r="K20" i="29"/>
  <c r="M20" i="29"/>
  <c r="N20" i="29"/>
  <c r="G21" i="29"/>
  <c r="J21" i="29"/>
  <c r="K21" i="29"/>
  <c r="L21" i="29"/>
  <c r="M21" i="29"/>
  <c r="N21" i="29"/>
  <c r="O21" i="29"/>
  <c r="L16" i="29" l="1"/>
  <c r="O16" i="29" s="1"/>
  <c r="O17" i="29"/>
  <c r="O15" i="29"/>
  <c r="O20" i="29"/>
  <c r="J17" i="29"/>
  <c r="L14" i="29"/>
  <c r="O14" i="29" s="1"/>
  <c r="G12" i="29" l="1"/>
  <c r="J12" i="29" s="1"/>
  <c r="K12" i="29"/>
  <c r="M12" i="29"/>
  <c r="N12" i="29"/>
  <c r="L12" i="29" l="1"/>
  <c r="O12" i="29" s="1"/>
  <c r="B11" i="28"/>
  <c r="G13" i="29"/>
  <c r="L13" i="29" s="1"/>
  <c r="K13" i="29"/>
  <c r="N13" i="29"/>
  <c r="M13" i="29"/>
  <c r="A4" i="29"/>
  <c r="A3" i="29"/>
  <c r="E11" i="27"/>
  <c r="A4" i="27"/>
  <c r="A3" i="27"/>
  <c r="O13" i="29" l="1"/>
  <c r="K22" i="29"/>
  <c r="G11" i="28" s="1"/>
  <c r="J13" i="29"/>
  <c r="N22" i="29"/>
  <c r="F11" i="28" s="1"/>
  <c r="E11" i="28"/>
  <c r="F12" i="28" l="1"/>
  <c r="G12" i="28"/>
  <c r="C6" i="28" s="1"/>
  <c r="E12" i="28"/>
  <c r="L22" i="29"/>
  <c r="D11" i="28" s="1"/>
  <c r="D12" i="28" l="1"/>
  <c r="C11" i="28"/>
  <c r="N5" i="29"/>
  <c r="C12" i="28"/>
  <c r="C16" i="28" l="1"/>
  <c r="C5" i="28" s="1"/>
  <c r="C10" i="27" l="1"/>
  <c r="E10" i="27" l="1"/>
  <c r="C12" i="27"/>
  <c r="C13" i="27" l="1"/>
  <c r="C14" i="27" s="1"/>
  <c r="E14" i="27" s="1"/>
</calcChain>
</file>

<file path=xl/sharedStrings.xml><?xml version="1.0" encoding="utf-8"?>
<sst xmlns="http://schemas.openxmlformats.org/spreadsheetml/2006/main" count="71" uniqueCount="59">
  <si>
    <t>Mērvienība</t>
  </si>
  <si>
    <t>Daudzums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</si>
  <si>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</si>
  <si>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</si>
  <si>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</si>
  <si>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</si>
  <si>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</si>
  <si>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</si>
  <si>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</si>
  <si>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</si>
  <si>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</si>
  <si>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</si>
  <si>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</si>
  <si>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</si>
  <si>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</si>
  <si>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</si>
  <si>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</si>
  <si>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</si>
  <si>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</si>
  <si>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</si>
  <si>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</si>
  <si>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</si>
  <si>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</si>
  <si>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</si>
  <si>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</si>
  <si>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</si>
  <si>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</si>
  <si>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</si>
  <si>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</si>
  <si>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</si>
  <si>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</si>
  <si>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</si>
  <si>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>Tiešās izmaksas kopā, t.sk.darba devēja sociālais nodoklis(23.59%)</t>
  </si>
  <si>
    <t>Virsizdevumi (  %)</t>
  </si>
  <si>
    <t>Būvuzņēmēja peļņa (  %)</t>
  </si>
  <si>
    <t>gb</t>
  </si>
  <si>
    <t xml:space="preserve">2026.gada </t>
  </si>
  <si>
    <t>Tāme sastādīta  2026. gada tirgus cenās, pamatojoties uz tehnisko specifikāciju.</t>
  </si>
  <si>
    <t>Tāmes  izmaksas  EUR</t>
  </si>
  <si>
    <t>2026.gada __. ___________</t>
  </si>
  <si>
    <t>Lokālā tāme Nr_1</t>
  </si>
  <si>
    <t>kompl</t>
  </si>
  <si>
    <t>m3</t>
  </si>
  <si>
    <t>Esošās sētas koka detaļu pilnīga demontāža h=1.5m</t>
  </si>
  <si>
    <t>tm</t>
  </si>
  <si>
    <t>Esošo tērauda stabu demontāža</t>
  </si>
  <si>
    <t>Slēgtie tērauda profili kuri ir izgatavoti no dx51 klases cinkota lokšņu metāla ar z 275 cinka slāni, 40x60x3000 mm un to uzstādīšana</t>
  </si>
  <si>
    <t>Pasētas metāla stiprinājumi 300x60 mm un to uzstādīšana</t>
  </si>
  <si>
    <t>posmi</t>
  </si>
  <si>
    <t>Skrūves un stiprinājumi, betona maisījums</t>
  </si>
  <si>
    <t>Būvgružu savākšana.</t>
  </si>
  <si>
    <r>
      <t>Esošās sētas koka horizontālo</t>
    </r>
    <r>
      <rPr>
        <i/>
        <sz val="11"/>
        <rFont val="Aptos Narrow"/>
        <family val="2"/>
      </rPr>
      <t>(slodzi uzņemošie elementi)</t>
    </r>
    <r>
      <rPr>
        <sz val="11"/>
        <rFont val="Aptos Narrow"/>
        <family val="2"/>
      </rPr>
      <t xml:space="preserve"> detaļu demontāža</t>
    </r>
  </si>
  <si>
    <r>
      <t>Koka sētas horizontālās</t>
    </r>
    <r>
      <rPr>
        <i/>
        <sz val="11"/>
        <rFont val="Aptos Narrow"/>
        <family val="2"/>
      </rPr>
      <t>(slodzi uzņemošie elementi)</t>
    </r>
    <r>
      <rPr>
        <sz val="11"/>
        <rFont val="Aptos Narrow"/>
        <family val="2"/>
      </rPr>
      <t xml:space="preserve"> detaļas 30x120x 2500mm un to uzstādīšana, pirms uzstādīšanas nokrāsot 2x</t>
    </r>
  </si>
  <si>
    <r>
      <t xml:space="preserve">Koka sētas dēlīši 90x20 mm </t>
    </r>
    <r>
      <rPr>
        <i/>
        <sz val="11"/>
        <rFont val="Aptos Narrow"/>
        <family val="2"/>
      </rPr>
      <t>(egle vai priede)</t>
    </r>
    <r>
      <rPr>
        <sz val="11"/>
        <rFont val="Aptos Narrow"/>
        <family val="2"/>
      </rPr>
      <t xml:space="preserve"> un to uzstādīšana, pirms uzstādīšanas nokrāsot 2x, posma izmērs 1500x2500mm</t>
    </r>
  </si>
  <si>
    <t>Objekta adrese: Sakaru iela 5, Langstiņi, Garkalnes pagasts, Ropažu novads LV-2137</t>
  </si>
  <si>
    <t>Koka žoga atjaunošanas darbi</t>
  </si>
  <si>
    <t>Betona pasēta 2500x300x60 mm un tās uzstādīšana</t>
  </si>
  <si>
    <t>Objekta nosaukums: Garkalnes pirmsskolas izglītības iestāde "Čiekuriņš" teritorijas labiekārtošana</t>
  </si>
  <si>
    <t>Garkalnes pirmsskolas izglītības iestāde "Skudriņas" teritorijas labiekārtošana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</si>
</sst>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u/>
      <sz val="10"/>
      <color rgb="FF7030A0"/>
      <name val="Aptos Narrow"/>
      <family val="2"/>
    </font>
    <font>
      <sz val="10"/>
      <color theme="1"/>
      <name val="Aptos Narrow"/>
      <family val="2"/>
    </font>
    <font>
      <b/>
      <sz val="10"/>
      <name val="Aptos Narrow"/>
      <family val="2"/>
    </font>
    <font>
      <sz val="10"/>
      <color indexed="8"/>
      <name val="Aptos Narrow"/>
      <family val="2"/>
    </font>
    <font>
      <sz val="10"/>
      <color rgb="FFFF0000"/>
      <name val="Aptos Narrow"/>
      <family val="2"/>
    </font>
    <font>
      <b/>
      <sz val="10"/>
      <color rgb="FFFF0000"/>
      <name val="Aptos Narrow"/>
      <family val="2"/>
    </font>
    <font>
      <u/>
      <sz val="10"/>
      <name val="Aptos Narrow"/>
      <family val="2"/>
    </font>
    <font>
      <i/>
      <sz val="1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56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4" fillId="22" borderId="7" applyNumberFormat="0" applyAlignment="0" applyProtection="0"/>
    <xf numFmtId="168" fontId="1" fillId="0" borderId="0" applyFill="0" applyBorder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3" fillId="0" borderId="0"/>
    <xf numFmtId="0" fontId="5" fillId="23" borderId="0" applyNumberFormat="0" applyBorder="0" applyAlignment="0" applyProtection="0"/>
    <xf numFmtId="0" fontId="21" fillId="0" borderId="0" applyBorder="0">
      <alignment vertical="top"/>
    </xf>
    <xf numFmtId="0" fontId="15" fillId="7" borderId="7" applyNumberFormat="0" applyAlignment="0" applyProtection="0"/>
    <xf numFmtId="0" fontId="24" fillId="0" borderId="8" applyNumberFormat="0" applyFill="0" applyBorder="0"/>
    <xf numFmtId="0" fontId="17" fillId="22" borderId="9" applyNumberFormat="0" applyAlignment="0" applyProtection="0"/>
    <xf numFmtId="0" fontId="19" fillId="0" borderId="10" applyNumberFormat="0" applyFill="0" applyAlignment="0" applyProtection="0"/>
    <xf numFmtId="0" fontId="16" fillId="2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8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5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8" fillId="0" borderId="0">
      <alignment vertical="top"/>
    </xf>
    <xf numFmtId="0" fontId="3" fillId="0" borderId="0"/>
    <xf numFmtId="0" fontId="29" fillId="0" borderId="0"/>
  </cellStyleXfs>
  <cellXfs count="136">
    <xf numFmtId="0" fontId="0" fillId="0" borderId="0" xfId="0"/>
    <xf numFmtId="0" fontId="30" fillId="0" borderId="0" xfId="146" applyFont="1" applyAlignment="1">
      <alignment vertical="center"/>
    </xf>
    <xf numFmtId="0" fontId="30" fillId="0" borderId="0" xfId="146" applyFont="1" applyAlignment="1">
      <alignment horizontal="right" vertical="center"/>
    </xf>
    <xf numFmtId="0" fontId="31" fillId="0" borderId="0" xfId="146" applyFont="1" applyAlignment="1">
      <alignment vertical="center"/>
    </xf>
    <xf numFmtId="1" fontId="32" fillId="0" borderId="16" xfId="0" applyNumberFormat="1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/>
    </xf>
    <xf numFmtId="1" fontId="32" fillId="0" borderId="20" xfId="0" applyNumberFormat="1" applyFont="1" applyBorder="1" applyAlignment="1">
      <alignment horizontal="center" vertical="center" shrinkToFit="1"/>
    </xf>
    <xf numFmtId="1" fontId="32" fillId="0" borderId="16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 shrinkToFit="1"/>
    </xf>
    <xf numFmtId="1" fontId="32" fillId="0" borderId="14" xfId="0" applyNumberFormat="1" applyFont="1" applyBorder="1" applyAlignment="1">
      <alignment horizontal="center" vertical="center" shrinkToFit="1"/>
    </xf>
    <xf numFmtId="1" fontId="32" fillId="0" borderId="14" xfId="0" applyNumberFormat="1" applyFont="1" applyBorder="1" applyAlignment="1">
      <alignment horizontal="center" vertical="center"/>
    </xf>
    <xf numFmtId="0" fontId="30" fillId="0" borderId="0" xfId="145" applyFont="1" applyAlignment="1">
      <alignment vertical="center"/>
    </xf>
    <xf numFmtId="0" fontId="31" fillId="26" borderId="11" xfId="145" applyFont="1" applyFill="1" applyBorder="1" applyAlignment="1">
      <alignment vertical="center"/>
    </xf>
    <xf numFmtId="0" fontId="30" fillId="26" borderId="11" xfId="145" applyFont="1" applyFill="1" applyBorder="1" applyAlignment="1">
      <alignment vertical="center"/>
    </xf>
    <xf numFmtId="0" fontId="30" fillId="26" borderId="23" xfId="145" applyFont="1" applyFill="1" applyBorder="1" applyAlignment="1">
      <alignment vertical="center"/>
    </xf>
    <xf numFmtId="0" fontId="30" fillId="26" borderId="17" xfId="145" applyFont="1" applyFill="1" applyBorder="1" applyAlignment="1">
      <alignment vertical="center"/>
    </xf>
    <xf numFmtId="0" fontId="30" fillId="26" borderId="18" xfId="145" applyFont="1" applyFill="1" applyBorder="1" applyAlignment="1">
      <alignment vertical="center"/>
    </xf>
    <xf numFmtId="0" fontId="30" fillId="26" borderId="19" xfId="145" applyFont="1" applyFill="1" applyBorder="1" applyAlignment="1">
      <alignment vertical="center"/>
    </xf>
    <xf numFmtId="2" fontId="30" fillId="0" borderId="15" xfId="0" applyNumberFormat="1" applyFont="1" applyBorder="1" applyAlignment="1">
      <alignment horizontal="center" vertical="center" wrapText="1"/>
    </xf>
    <xf numFmtId="2" fontId="30" fillId="0" borderId="8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0" fillId="0" borderId="0" xfId="146" applyFont="1" applyAlignment="1">
      <alignment vertical="center" wrapText="1"/>
    </xf>
    <xf numFmtId="0" fontId="30" fillId="0" borderId="0" xfId="149" applyFont="1" applyAlignment="1">
      <alignment horizontal="left"/>
    </xf>
    <xf numFmtId="0" fontId="30" fillId="0" borderId="0" xfId="148" applyFont="1" applyAlignment="1">
      <alignment vertical="center"/>
    </xf>
    <xf numFmtId="0" fontId="30" fillId="0" borderId="0" xfId="149" applyFont="1" applyAlignment="1">
      <alignment horizontal="right"/>
    </xf>
    <xf numFmtId="0" fontId="30" fillId="0" borderId="0" xfId="148" applyFont="1" applyAlignment="1">
      <alignment vertical="center" wrapText="1"/>
    </xf>
    <xf numFmtId="0" fontId="30" fillId="0" borderId="0" xfId="148" applyFont="1" applyAlignment="1">
      <alignment horizontal="right" vertical="center" wrapText="1"/>
    </xf>
    <xf numFmtId="0" fontId="33" fillId="0" borderId="0" xfId="145" applyFont="1" applyAlignment="1">
      <alignment horizontal="left" vertical="top" wrapText="1"/>
    </xf>
    <xf numFmtId="0" fontId="34" fillId="0" borderId="0" xfId="145" applyFont="1" applyAlignment="1">
      <alignment wrapText="1"/>
    </xf>
    <xf numFmtId="1" fontId="30" fillId="0" borderId="0" xfId="146" applyNumberFormat="1" applyFont="1" applyAlignment="1">
      <alignment horizontal="center" vertical="center"/>
    </xf>
    <xf numFmtId="0" fontId="33" fillId="0" borderId="0" xfId="146" applyFont="1" applyAlignment="1">
      <alignment vertical="center"/>
    </xf>
    <xf numFmtId="49" fontId="33" fillId="0" borderId="0" xfId="146" applyNumberFormat="1" applyFont="1" applyAlignment="1">
      <alignment horizontal="left" vertical="center"/>
    </xf>
    <xf numFmtId="0" fontId="30" fillId="26" borderId="11" xfId="145" applyFont="1" applyFill="1" applyBorder="1" applyAlignment="1">
      <alignment horizontal="center" vertical="center"/>
    </xf>
    <xf numFmtId="1" fontId="35" fillId="26" borderId="22" xfId="145" applyNumberFormat="1" applyFont="1" applyFill="1" applyBorder="1" applyAlignment="1">
      <alignment horizontal="center" vertical="center"/>
    </xf>
    <xf numFmtId="1" fontId="30" fillId="0" borderId="8" xfId="145" applyNumberFormat="1" applyFont="1" applyBorder="1" applyAlignment="1">
      <alignment horizontal="center" vertical="center"/>
    </xf>
    <xf numFmtId="1" fontId="30" fillId="0" borderId="0" xfId="146" applyNumberFormat="1" applyFont="1" applyAlignment="1">
      <alignment horizontal="left" vertical="center"/>
    </xf>
    <xf numFmtId="0" fontId="30" fillId="0" borderId="0" xfId="146" applyFont="1" applyAlignment="1">
      <alignment horizontal="left" vertical="center"/>
    </xf>
    <xf numFmtId="0" fontId="30" fillId="0" borderId="0" xfId="146" applyFont="1" applyAlignment="1">
      <alignment horizontal="center" vertical="center"/>
    </xf>
    <xf numFmtId="1" fontId="30" fillId="0" borderId="0" xfId="146" applyNumberFormat="1" applyFont="1" applyAlignment="1">
      <alignment horizontal="right" vertical="center"/>
    </xf>
    <xf numFmtId="0" fontId="30" fillId="0" borderId="0" xfId="145" applyFont="1" applyAlignment="1">
      <alignment horizontal="center" vertical="center"/>
    </xf>
    <xf numFmtId="49" fontId="30" fillId="0" borderId="0" xfId="146" applyNumberFormat="1" applyFont="1" applyAlignment="1">
      <alignment horizontal="center" vertical="center"/>
    </xf>
    <xf numFmtId="0" fontId="30" fillId="0" borderId="0" xfId="145" applyFont="1" applyAlignment="1">
      <alignment horizontal="right" vertical="center" wrapText="1"/>
    </xf>
    <xf numFmtId="0" fontId="30" fillId="0" borderId="0" xfId="145" applyFont="1" applyAlignment="1">
      <alignment horizontal="right" vertical="top" wrapText="1"/>
    </xf>
    <xf numFmtId="2" fontId="30" fillId="0" borderId="0" xfId="146" applyNumberFormat="1" applyFont="1" applyAlignment="1">
      <alignment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2" fontId="33" fillId="0" borderId="35" xfId="0" applyNumberFormat="1" applyFont="1" applyBorder="1" applyAlignment="1">
      <alignment horizontal="center" vertical="center" wrapText="1"/>
    </xf>
    <xf numFmtId="0" fontId="30" fillId="0" borderId="0" xfId="39" applyFont="1" applyAlignment="1">
      <alignment vertical="center"/>
    </xf>
    <xf numFmtId="0" fontId="30" fillId="0" borderId="0" xfId="147" applyFont="1"/>
    <xf numFmtId="0" fontId="30" fillId="0" borderId="18" xfId="146" applyFont="1" applyBorder="1" applyAlignment="1">
      <alignment vertical="center"/>
    </xf>
    <xf numFmtId="2" fontId="30" fillId="0" borderId="0" xfId="39" applyNumberFormat="1" applyFont="1" applyAlignment="1">
      <alignment vertical="center"/>
    </xf>
    <xf numFmtId="0" fontId="30" fillId="0" borderId="0" xfId="39" applyFont="1" applyAlignment="1">
      <alignment horizontal="center" vertical="center" wrapText="1"/>
    </xf>
    <xf numFmtId="0" fontId="30" fillId="0" borderId="0" xfId="39" applyFont="1" applyAlignment="1">
      <alignment horizontal="right" vertical="center" wrapText="1"/>
    </xf>
    <xf numFmtId="1" fontId="30" fillId="0" borderId="0" xfId="39" applyNumberFormat="1" applyFont="1" applyAlignment="1">
      <alignment horizontal="right" vertical="center" wrapText="1"/>
    </xf>
    <xf numFmtId="0" fontId="30" fillId="0" borderId="0" xfId="148" applyFont="1" applyAlignment="1">
      <alignment horizontal="center" vertical="center" wrapText="1"/>
    </xf>
    <xf numFmtId="0" fontId="30" fillId="0" borderId="0" xfId="39" applyFont="1"/>
    <xf numFmtId="0" fontId="30" fillId="0" borderId="0" xfId="39" applyFont="1" applyAlignment="1">
      <alignment horizontal="left" vertical="center"/>
    </xf>
    <xf numFmtId="0" fontId="30" fillId="0" borderId="0" xfId="147" applyFont="1" applyAlignment="1">
      <alignment horizontal="left" vertical="center" wrapText="1"/>
    </xf>
    <xf numFmtId="0" fontId="30" fillId="0" borderId="0" xfId="147" applyFont="1" applyAlignment="1">
      <alignment horizontal="left" vertical="center"/>
    </xf>
    <xf numFmtId="0" fontId="30" fillId="0" borderId="0" xfId="39" applyFont="1" applyAlignment="1">
      <alignment horizontal="left" vertical="center" wrapText="1"/>
    </xf>
    <xf numFmtId="0" fontId="33" fillId="0" borderId="0" xfId="39" applyFont="1" applyAlignment="1">
      <alignment horizontal="left" vertical="center" wrapText="1"/>
    </xf>
    <xf numFmtId="0" fontId="30" fillId="0" borderId="0" xfId="147" applyFont="1" applyAlignment="1">
      <alignment horizontal="right" vertical="center" wrapText="1"/>
    </xf>
    <xf numFmtId="2" fontId="30" fillId="0" borderId="0" xfId="147" applyNumberFormat="1" applyFont="1" applyAlignment="1">
      <alignment horizontal="center" vertical="center" wrapText="1"/>
    </xf>
    <xf numFmtId="164" fontId="30" fillId="0" borderId="0" xfId="147" applyNumberFormat="1" applyFont="1" applyAlignment="1">
      <alignment horizontal="left" vertical="center" wrapText="1"/>
    </xf>
    <xf numFmtId="0" fontId="30" fillId="0" borderId="17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2" fontId="30" fillId="0" borderId="18" xfId="39" applyNumberFormat="1" applyFont="1" applyBorder="1" applyAlignment="1">
      <alignment horizontal="center" vertical="center" wrapText="1"/>
    </xf>
    <xf numFmtId="2" fontId="30" fillId="0" borderId="19" xfId="39" applyNumberFormat="1" applyFont="1" applyBorder="1" applyAlignment="1">
      <alignment horizontal="center" vertical="center" wrapText="1"/>
    </xf>
    <xf numFmtId="0" fontId="30" fillId="0" borderId="36" xfId="39" applyFont="1" applyBorder="1" applyAlignment="1">
      <alignment horizontal="center" vertical="center" wrapText="1"/>
    </xf>
    <xf numFmtId="0" fontId="30" fillId="0" borderId="34" xfId="39" applyFont="1" applyBorder="1" applyAlignment="1">
      <alignment horizontal="right" vertical="center"/>
    </xf>
    <xf numFmtId="0" fontId="30" fillId="0" borderId="37" xfId="39" applyFont="1" applyBorder="1" applyAlignment="1">
      <alignment horizontal="center" vertical="center" wrapText="1"/>
    </xf>
    <xf numFmtId="0" fontId="30" fillId="0" borderId="33" xfId="39" applyFont="1" applyBorder="1" applyAlignment="1">
      <alignment horizontal="right" vertical="center"/>
    </xf>
    <xf numFmtId="0" fontId="33" fillId="0" borderId="0" xfId="147" applyFont="1" applyAlignment="1">
      <alignment horizontal="left" vertical="center"/>
    </xf>
    <xf numFmtId="2" fontId="33" fillId="0" borderId="0" xfId="147" applyNumberFormat="1" applyFont="1" applyAlignment="1">
      <alignment horizontal="center" vertical="center" wrapText="1"/>
    </xf>
    <xf numFmtId="1" fontId="33" fillId="0" borderId="0" xfId="39" applyNumberFormat="1" applyFont="1" applyAlignment="1">
      <alignment horizontal="right" vertical="center" wrapText="1"/>
    </xf>
    <xf numFmtId="0" fontId="33" fillId="0" borderId="0" xfId="39" applyFont="1" applyAlignment="1">
      <alignment horizontal="left" vertical="center"/>
    </xf>
    <xf numFmtId="0" fontId="33" fillId="0" borderId="0" xfId="147" applyFont="1" applyAlignment="1">
      <alignment horizontal="left" vertical="center" wrapText="1"/>
    </xf>
    <xf numFmtId="0" fontId="33" fillId="0" borderId="0" xfId="147" applyFont="1" applyAlignment="1">
      <alignment horizontal="right" vertical="center"/>
    </xf>
    <xf numFmtId="0" fontId="37" fillId="0" borderId="8" xfId="39" applyFont="1" applyBorder="1" applyAlignment="1">
      <alignment horizontal="left" vertical="center" wrapText="1"/>
    </xf>
    <xf numFmtId="4" fontId="30" fillId="0" borderId="8" xfId="39" applyNumberFormat="1" applyFont="1" applyBorder="1" applyAlignment="1">
      <alignment horizontal="center" vertical="center" wrapText="1"/>
    </xf>
    <xf numFmtId="4" fontId="30" fillId="0" borderId="0" xfId="39" applyNumberFormat="1" applyFont="1" applyAlignment="1">
      <alignment horizontal="center" vertical="center" wrapText="1"/>
    </xf>
    <xf numFmtId="0" fontId="33" fillId="0" borderId="8" xfId="39" applyFont="1" applyBorder="1" applyAlignment="1">
      <alignment horizontal="right" vertical="center"/>
    </xf>
    <xf numFmtId="4" fontId="33" fillId="0" borderId="8" xfId="39" applyNumberFormat="1" applyFont="1" applyBorder="1" applyAlignment="1">
      <alignment horizontal="center" vertical="center" wrapText="1"/>
    </xf>
    <xf numFmtId="2" fontId="36" fillId="0" borderId="0" xfId="147" applyNumberFormat="1" applyFont="1"/>
    <xf numFmtId="2" fontId="30" fillId="0" borderId="0" xfId="147" applyNumberFormat="1" applyFont="1"/>
    <xf numFmtId="0" fontId="33" fillId="0" borderId="0" xfId="39" applyFont="1" applyAlignment="1">
      <alignment horizontal="right" vertical="center" wrapText="1"/>
    </xf>
    <xf numFmtId="2" fontId="30" fillId="0" borderId="18" xfId="146" applyNumberFormat="1" applyFont="1" applyBorder="1" applyAlignment="1">
      <alignment horizontal="center" vertical="center"/>
    </xf>
    <xf numFmtId="0" fontId="30" fillId="0" borderId="38" xfId="39" applyFont="1" applyBorder="1" applyAlignment="1">
      <alignment horizontal="center" vertical="center" wrapText="1"/>
    </xf>
    <xf numFmtId="0" fontId="30" fillId="0" borderId="39" xfId="39" applyFont="1" applyBorder="1" applyAlignment="1">
      <alignment horizontal="right" vertical="center"/>
    </xf>
    <xf numFmtId="2" fontId="30" fillId="0" borderId="39" xfId="39" applyNumberFormat="1" applyFont="1" applyBorder="1" applyAlignment="1">
      <alignment horizontal="center" vertical="center" wrapText="1"/>
    </xf>
    <xf numFmtId="2" fontId="30" fillId="0" borderId="40" xfId="39" applyNumberFormat="1" applyFont="1" applyBorder="1" applyAlignment="1">
      <alignment horizontal="center" vertical="center" wrapText="1"/>
    </xf>
    <xf numFmtId="0" fontId="30" fillId="0" borderId="18" xfId="39" applyFont="1" applyBorder="1" applyAlignment="1">
      <alignment horizontal="right" vertical="center"/>
    </xf>
    <xf numFmtId="2" fontId="30" fillId="0" borderId="26" xfId="39" applyNumberFormat="1" applyFont="1" applyBorder="1" applyAlignment="1">
      <alignment horizontal="center" vertical="center" wrapText="1"/>
    </xf>
    <xf numFmtId="2" fontId="30" fillId="0" borderId="21" xfId="39" applyNumberFormat="1" applyFont="1" applyBorder="1" applyAlignment="1">
      <alignment horizontal="center" vertical="center" wrapText="1"/>
    </xf>
    <xf numFmtId="2" fontId="30" fillId="0" borderId="42" xfId="39" applyNumberFormat="1" applyFont="1" applyBorder="1" applyAlignment="1">
      <alignment horizontal="center" vertical="center" wrapText="1"/>
    </xf>
    <xf numFmtId="0" fontId="30" fillId="0" borderId="41" xfId="39" applyFont="1" applyBorder="1" applyAlignment="1">
      <alignment horizontal="center" vertical="center" wrapText="1"/>
    </xf>
    <xf numFmtId="2" fontId="30" fillId="0" borderId="43" xfId="39" applyNumberFormat="1" applyFont="1" applyBorder="1" applyAlignment="1">
      <alignment horizontal="center" vertical="center" wrapText="1"/>
    </xf>
    <xf numFmtId="0" fontId="30" fillId="0" borderId="44" xfId="39" applyFont="1" applyBorder="1" applyAlignment="1">
      <alignment horizontal="center" vertical="center" wrapText="1"/>
    </xf>
    <xf numFmtId="2" fontId="30" fillId="0" borderId="0" xfId="39" applyNumberFormat="1" applyFont="1" applyAlignment="1">
      <alignment horizontal="center" vertical="center" wrapText="1"/>
    </xf>
    <xf numFmtId="2" fontId="30" fillId="0" borderId="36" xfId="0" applyNumberFormat="1" applyFont="1" applyBorder="1" applyAlignment="1">
      <alignment horizontal="center" vertical="center" wrapText="1"/>
    </xf>
    <xf numFmtId="2" fontId="30" fillId="0" borderId="34" xfId="0" applyNumberFormat="1" applyFont="1" applyBorder="1" applyAlignment="1">
      <alignment horizontal="center" vertical="center" wrapText="1"/>
    </xf>
    <xf numFmtId="0" fontId="39" fillId="26" borderId="18" xfId="0" applyFont="1" applyFill="1" applyBorder="1" applyAlignment="1">
      <alignment horizontal="center"/>
    </xf>
    <xf numFmtId="2" fontId="39" fillId="26" borderId="18" xfId="0" applyNumberFormat="1" applyFont="1" applyFill="1" applyBorder="1" applyAlignment="1">
      <alignment horizontal="center" vertical="justify"/>
    </xf>
    <xf numFmtId="0" fontId="39" fillId="0" borderId="11" xfId="0" applyFont="1" applyBorder="1" applyAlignment="1">
      <alignment horizontal="left" wrapText="1"/>
    </xf>
    <xf numFmtId="0" fontId="39" fillId="0" borderId="11" xfId="0" applyFont="1" applyBorder="1" applyAlignment="1">
      <alignment horizontal="center"/>
    </xf>
    <xf numFmtId="2" fontId="39" fillId="0" borderId="11" xfId="0" applyNumberFormat="1" applyFont="1" applyBorder="1" applyAlignment="1">
      <alignment horizontal="center"/>
    </xf>
    <xf numFmtId="0" fontId="40" fillId="26" borderId="18" xfId="0" applyFont="1" applyFill="1" applyBorder="1" applyAlignment="1">
      <alignment horizontal="center" vertical="top" wrapText="1"/>
    </xf>
    <xf numFmtId="0" fontId="30" fillId="0" borderId="0" xfId="149" applyFont="1" applyAlignment="1">
      <alignment horizontal="right"/>
    </xf>
    <xf numFmtId="0" fontId="30" fillId="0" borderId="0" xfId="148" applyFont="1" applyAlignment="1">
      <alignment horizontal="right" vertical="center" wrapText="1"/>
    </xf>
    <xf numFmtId="0" fontId="33" fillId="0" borderId="0" xfId="39" applyFont="1" applyAlignment="1">
      <alignment horizontal="center" vertical="center" wrapText="1"/>
    </xf>
    <xf numFmtId="0" fontId="33" fillId="0" borderId="0" xfId="147" applyFont="1" applyAlignment="1">
      <alignment horizontal="center" vertical="center" wrapText="1"/>
    </xf>
    <xf numFmtId="0" fontId="33" fillId="0" borderId="24" xfId="39" applyFont="1" applyBorder="1" applyAlignment="1">
      <alignment horizontal="center" vertical="center" wrapText="1"/>
    </xf>
    <xf numFmtId="0" fontId="30" fillId="0" borderId="17" xfId="39" applyFont="1" applyBorder="1" applyAlignment="1">
      <alignment horizontal="center" vertical="center" wrapText="1"/>
    </xf>
    <xf numFmtId="0" fontId="30" fillId="0" borderId="15" xfId="39" applyFont="1" applyBorder="1" applyAlignment="1">
      <alignment horizontal="center" vertical="center" wrapText="1"/>
    </xf>
    <xf numFmtId="0" fontId="30" fillId="0" borderId="18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0" fontId="30" fillId="0" borderId="18" xfId="39" applyFont="1" applyBorder="1" applyAlignment="1">
      <alignment horizontal="center" vertical="center"/>
    </xf>
    <xf numFmtId="0" fontId="30" fillId="0" borderId="25" xfId="39" applyFont="1" applyBorder="1" applyAlignment="1">
      <alignment horizontal="center" vertical="center" wrapText="1"/>
    </xf>
    <xf numFmtId="0" fontId="30" fillId="0" borderId="23" xfId="39" applyFont="1" applyBorder="1" applyAlignment="1">
      <alignment horizontal="center" vertical="center" wrapText="1"/>
    </xf>
    <xf numFmtId="2" fontId="30" fillId="0" borderId="0" xfId="147" applyNumberFormat="1" applyFont="1" applyAlignment="1">
      <alignment horizontal="left" vertical="center" wrapText="1"/>
    </xf>
    <xf numFmtId="0" fontId="33" fillId="0" borderId="24" xfId="147" applyFont="1" applyBorder="1" applyAlignment="1">
      <alignment horizontal="center" vertical="center" wrapText="1"/>
    </xf>
    <xf numFmtId="0" fontId="33" fillId="0" borderId="8" xfId="39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35" xfId="0" applyFont="1" applyBorder="1" applyAlignment="1">
      <alignment horizontal="right" vertical="center"/>
    </xf>
    <xf numFmtId="0" fontId="30" fillId="0" borderId="0" xfId="148" applyFont="1" applyAlignment="1">
      <alignment horizontal="left" vertical="center" wrapText="1"/>
    </xf>
    <xf numFmtId="0" fontId="33" fillId="0" borderId="0" xfId="146" applyFont="1" applyAlignment="1">
      <alignment horizontal="center" vertical="center"/>
    </xf>
    <xf numFmtId="49" fontId="33" fillId="0" borderId="27" xfId="146" applyNumberFormat="1" applyFont="1" applyBorder="1" applyAlignment="1">
      <alignment horizontal="center" vertical="center" wrapText="1"/>
    </xf>
    <xf numFmtId="49" fontId="33" fillId="0" borderId="28" xfId="146" applyNumberFormat="1" applyFont="1" applyBorder="1" applyAlignment="1">
      <alignment horizontal="center" vertical="center" wrapText="1"/>
    </xf>
    <xf numFmtId="0" fontId="33" fillId="0" borderId="29" xfId="146" applyFont="1" applyBorder="1" applyAlignment="1">
      <alignment horizontal="center" vertical="center"/>
    </xf>
    <xf numFmtId="0" fontId="33" fillId="0" borderId="30" xfId="146" applyFont="1" applyBorder="1" applyAlignment="1">
      <alignment horizontal="center" vertical="center"/>
    </xf>
    <xf numFmtId="0" fontId="33" fillId="0" borderId="31" xfId="146" applyFont="1" applyBorder="1" applyAlignment="1">
      <alignment horizontal="center" vertical="center"/>
    </xf>
    <xf numFmtId="0" fontId="33" fillId="0" borderId="32" xfId="146" applyFont="1" applyBorder="1" applyAlignment="1">
      <alignment horizontal="center" vertical="center"/>
    </xf>
  </cellXfs>
  <cellStyles count="156">
    <cellStyle name="_UAS_VS" xfId="153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2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4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1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kamjurm" xfId="150" xr:uid="{00000000-0005-0000-0000-000083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5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SheetLayoutView="100" workbookViewId="0">
      <selection activeCell="F34" sqref="F34"/>
    </sheetView>
  </sheetViews>
  <sheetFormatPr defaultColWidth="8.6328125" defaultRowHeight="13" x14ac:dyDescent="0.3"/>
  <cols>
    <col min="1" max="1" width="6.6328125" style="50" customWidth="1"/>
    <col min="2" max="2" width="80.6328125" style="50" customWidth="1"/>
    <col min="3" max="3" width="20.6328125" style="50" customWidth="1"/>
    <col min="4" max="4" width="10" style="50" hidden="1" customWidth="1"/>
    <col min="5" max="5" width="11.6328125" style="50" hidden="1" customWidth="1"/>
    <col min="6" max="6" width="8.6328125" style="50"/>
    <col min="7" max="7" width="12" style="50" bestFit="1" customWidth="1"/>
    <col min="8" max="16384" width="8.6328125" style="50"/>
  </cols>
  <sheetData>
    <row r="1" spans="1:15" x14ac:dyDescent="0.3">
      <c r="A1" s="111" t="s">
        <v>4</v>
      </c>
      <c r="B1" s="112"/>
      <c r="C1" s="112"/>
      <c r="D1" s="49"/>
    </row>
    <row r="2" spans="1:15" x14ac:dyDescent="0.3">
      <c r="A2" s="113"/>
      <c r="B2" s="122"/>
      <c r="C2" s="122"/>
      <c r="D2" s="49"/>
    </row>
    <row r="3" spans="1:15" x14ac:dyDescent="0.3">
      <c r="A3" s="77" t="str">
        <f>Kopsavilkums!A3</f>
        <v>Objekta nosaukums: Garkalnes pirmsskolas izglītības iestāde "Čiekuriņš" teritorijas labiekārtošana</v>
      </c>
      <c r="B3" s="78"/>
      <c r="C3" s="74"/>
      <c r="D3" s="49"/>
    </row>
    <row r="4" spans="1:15" s="49" customFormat="1" ht="14.15" customHeight="1" x14ac:dyDescent="0.35">
      <c r="A4" s="77" t="str">
        <f>Kopsavilkums!A4</f>
        <v>Objekta adrese: Sakaru iela 5, Langstiņi, Garkalnes pagasts, Ropažu novads LV-2137</v>
      </c>
      <c r="B4" s="78"/>
      <c r="C4" s="74"/>
      <c r="D4" s="78"/>
      <c r="E4" s="78"/>
      <c r="F4" s="78"/>
      <c r="G4" s="78"/>
      <c r="H4" s="62"/>
      <c r="I4" s="62"/>
      <c r="J4" s="62"/>
      <c r="K4" s="62"/>
      <c r="L4" s="62"/>
      <c r="M4" s="62"/>
      <c r="N4" s="62"/>
      <c r="O4" s="62"/>
    </row>
    <row r="5" spans="1:15" x14ac:dyDescent="0.3">
      <c r="A5" s="62"/>
      <c r="B5" s="79"/>
      <c r="C5" s="79"/>
      <c r="D5" s="49"/>
    </row>
    <row r="6" spans="1:15" x14ac:dyDescent="0.3">
      <c r="A6" s="49"/>
      <c r="B6" s="49"/>
      <c r="C6" s="49"/>
      <c r="D6" s="49"/>
    </row>
    <row r="7" spans="1:15" x14ac:dyDescent="0.3">
      <c r="A7" s="123" t="s">
        <v>2</v>
      </c>
      <c r="B7" s="123" t="s">
        <v>5</v>
      </c>
      <c r="C7" s="123" t="s">
        <v>6</v>
      </c>
      <c r="D7" s="49"/>
    </row>
    <row r="8" spans="1:15" x14ac:dyDescent="0.3">
      <c r="A8" s="123"/>
      <c r="B8" s="123"/>
      <c r="C8" s="123"/>
      <c r="D8" s="49"/>
    </row>
    <row r="9" spans="1:15" x14ac:dyDescent="0.3">
      <c r="A9" s="67">
        <v>1</v>
      </c>
      <c r="B9" s="67">
        <v>2</v>
      </c>
      <c r="C9" s="67">
        <v>3</v>
      </c>
      <c r="D9" s="49"/>
    </row>
    <row r="10" spans="1:15" ht="15" customHeight="1" x14ac:dyDescent="0.3">
      <c r="A10" s="67">
        <v>1</v>
      </c>
      <c r="B10" s="80" t="s">
        <v>58</v>
      </c>
      <c r="C10" s="81">
        <f>Kopsavilkums!C16</f>
        <v>0</v>
      </c>
      <c r="D10" s="82">
        <v>6142700.0199999996</v>
      </c>
      <c r="E10" s="82">
        <f>D10-C10</f>
        <v>6142700.0199999996</v>
      </c>
    </row>
    <row r="11" spans="1:15" x14ac:dyDescent="0.3">
      <c r="A11" s="67"/>
      <c r="B11" s="80"/>
      <c r="C11" s="81"/>
      <c r="D11" s="82">
        <v>431549.66</v>
      </c>
      <c r="E11" s="82">
        <f>D11-C11</f>
        <v>431549.66</v>
      </c>
    </row>
    <row r="12" spans="1:15" x14ac:dyDescent="0.3">
      <c r="A12" s="67"/>
      <c r="B12" s="83" t="s">
        <v>7</v>
      </c>
      <c r="C12" s="84">
        <f>SUM(C10:C11)</f>
        <v>0</v>
      </c>
      <c r="D12" s="49"/>
      <c r="G12" s="85"/>
      <c r="H12" s="86"/>
    </row>
    <row r="13" spans="1:15" x14ac:dyDescent="0.3">
      <c r="A13" s="67"/>
      <c r="B13" s="83" t="s">
        <v>8</v>
      </c>
      <c r="C13" s="84">
        <f>C12*0.21</f>
        <v>0</v>
      </c>
      <c r="D13" s="49"/>
      <c r="G13" s="85"/>
    </row>
    <row r="14" spans="1:15" x14ac:dyDescent="0.3">
      <c r="A14" s="67"/>
      <c r="B14" s="83" t="s">
        <v>9</v>
      </c>
      <c r="C14" s="84">
        <f>C12+C13</f>
        <v>0</v>
      </c>
      <c r="D14" s="82">
        <v>9873935.3800000008</v>
      </c>
      <c r="E14" s="82">
        <f>D14-C14</f>
        <v>9873935.3800000008</v>
      </c>
      <c r="G14" s="85"/>
    </row>
    <row r="15" spans="1:15" x14ac:dyDescent="0.3">
      <c r="A15" s="53"/>
      <c r="B15" s="87"/>
      <c r="C15" s="53"/>
      <c r="D15" s="49"/>
    </row>
    <row r="16" spans="1:15" x14ac:dyDescent="0.3">
      <c r="A16" s="53"/>
      <c r="B16" s="62"/>
      <c r="C16" s="25"/>
      <c r="D16" s="49"/>
    </row>
    <row r="17" spans="1:4" x14ac:dyDescent="0.3">
      <c r="A17" s="56"/>
      <c r="B17" s="23"/>
      <c r="C17" s="23"/>
      <c r="D17" s="24"/>
    </row>
    <row r="18" spans="1:4" x14ac:dyDescent="0.3">
      <c r="A18" s="56"/>
      <c r="B18" s="26"/>
      <c r="C18" s="26"/>
      <c r="D18" s="24"/>
    </row>
    <row r="19" spans="1:4" x14ac:dyDescent="0.3">
      <c r="B19" s="25"/>
    </row>
    <row r="20" spans="1:4" x14ac:dyDescent="0.3">
      <c r="B20" s="27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Normal="100" zoomScaleSheetLayoutView="115" workbookViewId="0">
      <selection activeCell="N11" sqref="M11:N11"/>
    </sheetView>
  </sheetViews>
  <sheetFormatPr defaultColWidth="9.36328125" defaultRowHeight="13" x14ac:dyDescent="0.35"/>
  <cols>
    <col min="1" max="1" width="5.90625" style="49" customWidth="1"/>
    <col min="2" max="2" width="56.6328125" style="49" customWidth="1"/>
    <col min="3" max="3" width="9.453125" style="49" customWidth="1"/>
    <col min="4" max="4" width="8.6328125" style="49" customWidth="1"/>
    <col min="5" max="5" width="9.36328125" style="49" bestFit="1" customWidth="1"/>
    <col min="6" max="6" width="8.6328125" style="49" customWidth="1"/>
    <col min="7" max="7" width="8.453125" style="49" customWidth="1"/>
    <col min="8" max="11" width="9.36328125" style="49"/>
    <col min="12" max="12" width="9.54296875" style="49" bestFit="1" customWidth="1"/>
    <col min="13" max="16384" width="9.36328125" style="49"/>
  </cols>
  <sheetData>
    <row r="1" spans="1:15" ht="16.25" customHeight="1" x14ac:dyDescent="0.35">
      <c r="A1" s="111" t="s">
        <v>22</v>
      </c>
      <c r="B1" s="112"/>
      <c r="C1" s="112"/>
      <c r="D1" s="112"/>
      <c r="E1" s="112"/>
      <c r="F1" s="112"/>
      <c r="G1" s="112"/>
    </row>
    <row r="2" spans="1:15" ht="14.15" customHeight="1" x14ac:dyDescent="0.35">
      <c r="A2" s="113"/>
      <c r="B2" s="113"/>
      <c r="C2" s="113"/>
      <c r="D2" s="113"/>
      <c r="E2" s="113"/>
      <c r="F2" s="113"/>
      <c r="G2" s="113"/>
    </row>
    <row r="3" spans="1:15" s="50" customFormat="1" x14ac:dyDescent="0.3">
      <c r="A3" s="58" t="s">
        <v>57</v>
      </c>
      <c r="B3" s="59"/>
      <c r="C3" s="60"/>
      <c r="D3" s="49"/>
    </row>
    <row r="4" spans="1:15" ht="14.15" customHeight="1" x14ac:dyDescent="0.35">
      <c r="A4" s="58" t="s">
        <v>54</v>
      </c>
      <c r="B4" s="59"/>
      <c r="C4" s="59"/>
      <c r="D4" s="59"/>
      <c r="E4" s="59"/>
      <c r="F4" s="59"/>
      <c r="G4" s="59"/>
      <c r="H4" s="61"/>
      <c r="I4" s="62"/>
      <c r="J4" s="62"/>
      <c r="K4" s="62"/>
      <c r="L4" s="62"/>
      <c r="M4" s="62"/>
      <c r="N4" s="62"/>
      <c r="O4" s="62"/>
    </row>
    <row r="5" spans="1:15" ht="14.15" customHeight="1" x14ac:dyDescent="0.35">
      <c r="A5" s="61"/>
      <c r="B5" s="63" t="s">
        <v>10</v>
      </c>
      <c r="C5" s="64">
        <f>C16</f>
        <v>0</v>
      </c>
      <c r="D5" s="59"/>
      <c r="E5" s="59"/>
      <c r="F5" s="59"/>
      <c r="G5" s="59"/>
    </row>
    <row r="6" spans="1:15" ht="14.15" customHeight="1" x14ac:dyDescent="0.35">
      <c r="A6" s="61"/>
      <c r="B6" s="63" t="s">
        <v>11</v>
      </c>
      <c r="C6" s="64">
        <f>G12</f>
        <v>0</v>
      </c>
      <c r="D6" s="59"/>
      <c r="E6" s="59"/>
      <c r="F6" s="65"/>
      <c r="G6" s="59"/>
    </row>
    <row r="7" spans="1:15" ht="15" customHeight="1" x14ac:dyDescent="0.35">
      <c r="A7" s="61"/>
      <c r="B7" s="63" t="s">
        <v>12</v>
      </c>
      <c r="C7" s="121" t="s">
        <v>36</v>
      </c>
      <c r="D7" s="121"/>
      <c r="E7" s="121"/>
      <c r="F7" s="65"/>
      <c r="G7" s="59"/>
    </row>
    <row r="8" spans="1:15" ht="13.5" thickBot="1" x14ac:dyDescent="0.4"/>
    <row r="9" spans="1:15" ht="12.75" customHeight="1" x14ac:dyDescent="0.35">
      <c r="A9" s="114" t="s">
        <v>2</v>
      </c>
      <c r="B9" s="116" t="s">
        <v>13</v>
      </c>
      <c r="C9" s="116" t="s">
        <v>14</v>
      </c>
      <c r="D9" s="118" t="s">
        <v>15</v>
      </c>
      <c r="E9" s="118"/>
      <c r="F9" s="118"/>
      <c r="G9" s="119" t="s">
        <v>16</v>
      </c>
    </row>
    <row r="10" spans="1:15" ht="40.25" customHeight="1" thickBot="1" x14ac:dyDescent="0.4">
      <c r="A10" s="115"/>
      <c r="B10" s="117"/>
      <c r="C10" s="117"/>
      <c r="D10" s="67" t="s">
        <v>17</v>
      </c>
      <c r="E10" s="67" t="s">
        <v>18</v>
      </c>
      <c r="F10" s="67" t="s">
        <v>19</v>
      </c>
      <c r="G10" s="120"/>
    </row>
    <row r="11" spans="1:15" ht="14" customHeight="1" x14ac:dyDescent="0.35">
      <c r="A11" s="66">
        <v>1</v>
      </c>
      <c r="B11" s="51" t="str">
        <f>'1'!A2</f>
        <v>Koka žoga atjaunošanas darbi</v>
      </c>
      <c r="C11" s="88">
        <f>'1'!O22</f>
        <v>0</v>
      </c>
      <c r="D11" s="68">
        <f>'1'!L22</f>
        <v>0</v>
      </c>
      <c r="E11" s="68">
        <f>'1'!M22</f>
        <v>0</v>
      </c>
      <c r="F11" s="68">
        <f>'1'!N22</f>
        <v>0</v>
      </c>
      <c r="G11" s="69">
        <f>'1'!K22</f>
        <v>0</v>
      </c>
    </row>
    <row r="12" spans="1:15" ht="14" customHeight="1" thickBot="1" x14ac:dyDescent="0.4">
      <c r="A12" s="89"/>
      <c r="B12" s="90" t="s">
        <v>7</v>
      </c>
      <c r="C12" s="91">
        <f>SUM(C11:C11)</f>
        <v>0</v>
      </c>
      <c r="D12" s="91">
        <f>SUM(D11:D11)</f>
        <v>0</v>
      </c>
      <c r="E12" s="91">
        <f>SUM(E11:E11)</f>
        <v>0</v>
      </c>
      <c r="F12" s="91">
        <f>SUM(F11:F11)</f>
        <v>0</v>
      </c>
      <c r="G12" s="92">
        <f>SUM(G11:G11)</f>
        <v>0</v>
      </c>
    </row>
    <row r="13" spans="1:15" ht="14" customHeight="1" x14ac:dyDescent="0.35">
      <c r="A13" s="66"/>
      <c r="B13" s="93" t="s">
        <v>33</v>
      </c>
      <c r="C13" s="94"/>
      <c r="D13" s="97"/>
      <c r="E13" s="98"/>
      <c r="F13" s="98"/>
      <c r="G13" s="98"/>
      <c r="J13" s="52"/>
      <c r="L13" s="52"/>
    </row>
    <row r="14" spans="1:15" ht="14" customHeight="1" x14ac:dyDescent="0.35">
      <c r="A14" s="70"/>
      <c r="B14" s="71" t="s">
        <v>20</v>
      </c>
      <c r="C14" s="95"/>
      <c r="D14" s="99"/>
      <c r="E14" s="100"/>
      <c r="F14" s="100"/>
      <c r="G14" s="100"/>
    </row>
    <row r="15" spans="1:15" ht="14" customHeight="1" x14ac:dyDescent="0.35">
      <c r="A15" s="70"/>
      <c r="B15" s="71" t="s">
        <v>34</v>
      </c>
      <c r="C15" s="95"/>
      <c r="D15" s="99"/>
      <c r="E15" s="100"/>
      <c r="F15" s="100"/>
      <c r="G15" s="100"/>
    </row>
    <row r="16" spans="1:15" ht="14" customHeight="1" thickBot="1" x14ac:dyDescent="0.4">
      <c r="A16" s="72"/>
      <c r="B16" s="73" t="s">
        <v>21</v>
      </c>
      <c r="C16" s="96">
        <f>C12+C13+C15</f>
        <v>0</v>
      </c>
      <c r="D16" s="99"/>
      <c r="E16" s="100"/>
      <c r="F16" s="100"/>
      <c r="G16" s="100"/>
    </row>
    <row r="17" spans="1:7" ht="14.15" customHeight="1" x14ac:dyDescent="0.35">
      <c r="A17" s="53"/>
      <c r="B17" s="54"/>
      <c r="C17" s="53"/>
      <c r="D17" s="53"/>
      <c r="E17" s="55"/>
      <c r="F17" s="55"/>
      <c r="G17" s="55"/>
    </row>
    <row r="18" spans="1:7" ht="14.15" customHeight="1" x14ac:dyDescent="0.35">
      <c r="A18" s="53"/>
      <c r="B18" s="74"/>
      <c r="C18" s="75"/>
      <c r="D18" s="74"/>
      <c r="E18" s="76"/>
      <c r="F18" s="76"/>
      <c r="G18" s="76"/>
    </row>
    <row r="19" spans="1:7" s="50" customFormat="1" ht="14.75" customHeight="1" x14ac:dyDescent="0.3">
      <c r="A19" s="56"/>
      <c r="B19" s="23"/>
      <c r="C19" s="23"/>
      <c r="D19" s="109"/>
      <c r="E19" s="109"/>
      <c r="F19" s="109"/>
      <c r="G19" s="109"/>
    </row>
    <row r="20" spans="1:7" s="50" customFormat="1" ht="14.75" customHeight="1" x14ac:dyDescent="0.3">
      <c r="A20" s="56"/>
      <c r="B20" s="26"/>
      <c r="C20" s="26"/>
      <c r="D20" s="110"/>
      <c r="E20" s="110"/>
      <c r="F20" s="110"/>
      <c r="G20" s="110"/>
    </row>
    <row r="21" spans="1:7" ht="14.15" customHeight="1" x14ac:dyDescent="0.3">
      <c r="B21" s="23"/>
      <c r="C21" s="57"/>
      <c r="D21" s="57"/>
      <c r="G21" s="57"/>
    </row>
    <row r="22" spans="1:7" x14ac:dyDescent="0.3">
      <c r="B22" s="23"/>
      <c r="C22" s="57"/>
      <c r="D22" s="57"/>
      <c r="G22" s="57"/>
    </row>
  </sheetData>
  <mergeCells count="10">
    <mergeCell ref="D19:G19"/>
    <mergeCell ref="D20:G20"/>
    <mergeCell ref="A1:G1"/>
    <mergeCell ref="A2:G2"/>
    <mergeCell ref="A9:A10"/>
    <mergeCell ref="B9:B10"/>
    <mergeCell ref="C9:C10"/>
    <mergeCell ref="D9:F9"/>
    <mergeCell ref="G9:G10"/>
    <mergeCell ref="C7:E7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9D15-1C0D-4820-9046-D6673DA4EE53}">
  <sheetPr>
    <pageSetUpPr fitToPage="1"/>
  </sheetPr>
  <dimension ref="A1:O53"/>
  <sheetViews>
    <sheetView tabSelected="1" zoomScale="99" zoomScaleNormal="85" zoomScaleSheetLayoutView="130" zoomScalePageLayoutView="110" workbookViewId="0">
      <selection activeCell="B17" sqref="B17"/>
    </sheetView>
  </sheetViews>
  <sheetFormatPr defaultColWidth="9" defaultRowHeight="13" x14ac:dyDescent="0.35"/>
  <cols>
    <col min="1" max="1" width="5" style="41" customWidth="1"/>
    <col min="2" max="2" width="64.36328125" style="2" customWidth="1"/>
    <col min="3" max="3" width="10.36328125" style="1" customWidth="1"/>
    <col min="4" max="4" width="15.36328125" style="1" customWidth="1"/>
    <col min="5" max="5" width="8.54296875" style="1" customWidth="1"/>
    <col min="6" max="6" width="9" style="3"/>
    <col min="7" max="9" width="9" style="1"/>
    <col min="10" max="10" width="10.54296875" style="1" customWidth="1"/>
    <col min="11" max="12" width="9" style="1"/>
    <col min="13" max="13" width="10.54296875" style="1" customWidth="1"/>
    <col min="14" max="14" width="9" style="1"/>
    <col min="15" max="15" width="11.36328125" style="1" customWidth="1"/>
    <col min="16" max="254" width="9" style="1"/>
    <col min="255" max="255" width="5" style="1" customWidth="1"/>
    <col min="256" max="256" width="64.36328125" style="1" customWidth="1"/>
    <col min="257" max="257" width="10.36328125" style="1" customWidth="1"/>
    <col min="258" max="258" width="15.36328125" style="1" customWidth="1"/>
    <col min="259" max="259" width="8.54296875" style="1" customWidth="1"/>
    <col min="260" max="510" width="9" style="1"/>
    <col min="511" max="511" width="5" style="1" customWidth="1"/>
    <col min="512" max="512" width="64.36328125" style="1" customWidth="1"/>
    <col min="513" max="513" width="10.36328125" style="1" customWidth="1"/>
    <col min="514" max="514" width="15.36328125" style="1" customWidth="1"/>
    <col min="515" max="515" width="8.54296875" style="1" customWidth="1"/>
    <col min="516" max="766" width="9" style="1"/>
    <col min="767" max="767" width="5" style="1" customWidth="1"/>
    <col min="768" max="768" width="64.36328125" style="1" customWidth="1"/>
    <col min="769" max="769" width="10.36328125" style="1" customWidth="1"/>
    <col min="770" max="770" width="15.36328125" style="1" customWidth="1"/>
    <col min="771" max="771" width="8.54296875" style="1" customWidth="1"/>
    <col min="772" max="1022" width="9" style="1"/>
    <col min="1023" max="1023" width="5" style="1" customWidth="1"/>
    <col min="1024" max="1024" width="64.36328125" style="1" customWidth="1"/>
    <col min="1025" max="1025" width="10.36328125" style="1" customWidth="1"/>
    <col min="1026" max="1026" width="15.36328125" style="1" customWidth="1"/>
    <col min="1027" max="1027" width="8.54296875" style="1" customWidth="1"/>
    <col min="1028" max="1278" width="9" style="1"/>
    <col min="1279" max="1279" width="5" style="1" customWidth="1"/>
    <col min="1280" max="1280" width="64.36328125" style="1" customWidth="1"/>
    <col min="1281" max="1281" width="10.36328125" style="1" customWidth="1"/>
    <col min="1282" max="1282" width="15.36328125" style="1" customWidth="1"/>
    <col min="1283" max="1283" width="8.54296875" style="1" customWidth="1"/>
    <col min="1284" max="1534" width="9" style="1"/>
    <col min="1535" max="1535" width="5" style="1" customWidth="1"/>
    <col min="1536" max="1536" width="64.36328125" style="1" customWidth="1"/>
    <col min="1537" max="1537" width="10.36328125" style="1" customWidth="1"/>
    <col min="1538" max="1538" width="15.36328125" style="1" customWidth="1"/>
    <col min="1539" max="1539" width="8.54296875" style="1" customWidth="1"/>
    <col min="1540" max="1790" width="9" style="1"/>
    <col min="1791" max="1791" width="5" style="1" customWidth="1"/>
    <col min="1792" max="1792" width="64.36328125" style="1" customWidth="1"/>
    <col min="1793" max="1793" width="10.36328125" style="1" customWidth="1"/>
    <col min="1794" max="1794" width="15.36328125" style="1" customWidth="1"/>
    <col min="1795" max="1795" width="8.54296875" style="1" customWidth="1"/>
    <col min="1796" max="2046" width="9" style="1"/>
    <col min="2047" max="2047" width="5" style="1" customWidth="1"/>
    <col min="2048" max="2048" width="64.36328125" style="1" customWidth="1"/>
    <col min="2049" max="2049" width="10.36328125" style="1" customWidth="1"/>
    <col min="2050" max="2050" width="15.36328125" style="1" customWidth="1"/>
    <col min="2051" max="2051" width="8.54296875" style="1" customWidth="1"/>
    <col min="2052" max="2302" width="9" style="1"/>
    <col min="2303" max="2303" width="5" style="1" customWidth="1"/>
    <col min="2304" max="2304" width="64.36328125" style="1" customWidth="1"/>
    <col min="2305" max="2305" width="10.36328125" style="1" customWidth="1"/>
    <col min="2306" max="2306" width="15.36328125" style="1" customWidth="1"/>
    <col min="2307" max="2307" width="8.54296875" style="1" customWidth="1"/>
    <col min="2308" max="2558" width="9" style="1"/>
    <col min="2559" max="2559" width="5" style="1" customWidth="1"/>
    <col min="2560" max="2560" width="64.36328125" style="1" customWidth="1"/>
    <col min="2561" max="2561" width="10.36328125" style="1" customWidth="1"/>
    <col min="2562" max="2562" width="15.36328125" style="1" customWidth="1"/>
    <col min="2563" max="2563" width="8.54296875" style="1" customWidth="1"/>
    <col min="2564" max="2814" width="9" style="1"/>
    <col min="2815" max="2815" width="5" style="1" customWidth="1"/>
    <col min="2816" max="2816" width="64.36328125" style="1" customWidth="1"/>
    <col min="2817" max="2817" width="10.36328125" style="1" customWidth="1"/>
    <col min="2818" max="2818" width="15.36328125" style="1" customWidth="1"/>
    <col min="2819" max="2819" width="8.54296875" style="1" customWidth="1"/>
    <col min="2820" max="3070" width="9" style="1"/>
    <col min="3071" max="3071" width="5" style="1" customWidth="1"/>
    <col min="3072" max="3072" width="64.36328125" style="1" customWidth="1"/>
    <col min="3073" max="3073" width="10.36328125" style="1" customWidth="1"/>
    <col min="3074" max="3074" width="15.36328125" style="1" customWidth="1"/>
    <col min="3075" max="3075" width="8.54296875" style="1" customWidth="1"/>
    <col min="3076" max="3326" width="9" style="1"/>
    <col min="3327" max="3327" width="5" style="1" customWidth="1"/>
    <col min="3328" max="3328" width="64.36328125" style="1" customWidth="1"/>
    <col min="3329" max="3329" width="10.36328125" style="1" customWidth="1"/>
    <col min="3330" max="3330" width="15.36328125" style="1" customWidth="1"/>
    <col min="3331" max="3331" width="8.54296875" style="1" customWidth="1"/>
    <col min="3332" max="3582" width="9" style="1"/>
    <col min="3583" max="3583" width="5" style="1" customWidth="1"/>
    <col min="3584" max="3584" width="64.36328125" style="1" customWidth="1"/>
    <col min="3585" max="3585" width="10.36328125" style="1" customWidth="1"/>
    <col min="3586" max="3586" width="15.36328125" style="1" customWidth="1"/>
    <col min="3587" max="3587" width="8.54296875" style="1" customWidth="1"/>
    <col min="3588" max="3838" width="9" style="1"/>
    <col min="3839" max="3839" width="5" style="1" customWidth="1"/>
    <col min="3840" max="3840" width="64.36328125" style="1" customWidth="1"/>
    <col min="3841" max="3841" width="10.36328125" style="1" customWidth="1"/>
    <col min="3842" max="3842" width="15.36328125" style="1" customWidth="1"/>
    <col min="3843" max="3843" width="8.54296875" style="1" customWidth="1"/>
    <col min="3844" max="4094" width="9" style="1"/>
    <col min="4095" max="4095" width="5" style="1" customWidth="1"/>
    <col min="4096" max="4096" width="64.36328125" style="1" customWidth="1"/>
    <col min="4097" max="4097" width="10.36328125" style="1" customWidth="1"/>
    <col min="4098" max="4098" width="15.36328125" style="1" customWidth="1"/>
    <col min="4099" max="4099" width="8.54296875" style="1" customWidth="1"/>
    <col min="4100" max="4350" width="9" style="1"/>
    <col min="4351" max="4351" width="5" style="1" customWidth="1"/>
    <col min="4352" max="4352" width="64.36328125" style="1" customWidth="1"/>
    <col min="4353" max="4353" width="10.36328125" style="1" customWidth="1"/>
    <col min="4354" max="4354" width="15.36328125" style="1" customWidth="1"/>
    <col min="4355" max="4355" width="8.54296875" style="1" customWidth="1"/>
    <col min="4356" max="4606" width="9" style="1"/>
    <col min="4607" max="4607" width="5" style="1" customWidth="1"/>
    <col min="4608" max="4608" width="64.36328125" style="1" customWidth="1"/>
    <col min="4609" max="4609" width="10.36328125" style="1" customWidth="1"/>
    <col min="4610" max="4610" width="15.36328125" style="1" customWidth="1"/>
    <col min="4611" max="4611" width="8.54296875" style="1" customWidth="1"/>
    <col min="4612" max="4862" width="9" style="1"/>
    <col min="4863" max="4863" width="5" style="1" customWidth="1"/>
    <col min="4864" max="4864" width="64.36328125" style="1" customWidth="1"/>
    <col min="4865" max="4865" width="10.36328125" style="1" customWidth="1"/>
    <col min="4866" max="4866" width="15.36328125" style="1" customWidth="1"/>
    <col min="4867" max="4867" width="8.54296875" style="1" customWidth="1"/>
    <col min="4868" max="5118" width="9" style="1"/>
    <col min="5119" max="5119" width="5" style="1" customWidth="1"/>
    <col min="5120" max="5120" width="64.36328125" style="1" customWidth="1"/>
    <col min="5121" max="5121" width="10.36328125" style="1" customWidth="1"/>
    <col min="5122" max="5122" width="15.36328125" style="1" customWidth="1"/>
    <col min="5123" max="5123" width="8.54296875" style="1" customWidth="1"/>
    <col min="5124" max="5374" width="9" style="1"/>
    <col min="5375" max="5375" width="5" style="1" customWidth="1"/>
    <col min="5376" max="5376" width="64.36328125" style="1" customWidth="1"/>
    <col min="5377" max="5377" width="10.36328125" style="1" customWidth="1"/>
    <col min="5378" max="5378" width="15.36328125" style="1" customWidth="1"/>
    <col min="5379" max="5379" width="8.54296875" style="1" customWidth="1"/>
    <col min="5380" max="5630" width="9" style="1"/>
    <col min="5631" max="5631" width="5" style="1" customWidth="1"/>
    <col min="5632" max="5632" width="64.36328125" style="1" customWidth="1"/>
    <col min="5633" max="5633" width="10.36328125" style="1" customWidth="1"/>
    <col min="5634" max="5634" width="15.36328125" style="1" customWidth="1"/>
    <col min="5635" max="5635" width="8.54296875" style="1" customWidth="1"/>
    <col min="5636" max="5886" width="9" style="1"/>
    <col min="5887" max="5887" width="5" style="1" customWidth="1"/>
    <col min="5888" max="5888" width="64.36328125" style="1" customWidth="1"/>
    <col min="5889" max="5889" width="10.36328125" style="1" customWidth="1"/>
    <col min="5890" max="5890" width="15.36328125" style="1" customWidth="1"/>
    <col min="5891" max="5891" width="8.54296875" style="1" customWidth="1"/>
    <col min="5892" max="6142" width="9" style="1"/>
    <col min="6143" max="6143" width="5" style="1" customWidth="1"/>
    <col min="6144" max="6144" width="64.36328125" style="1" customWidth="1"/>
    <col min="6145" max="6145" width="10.36328125" style="1" customWidth="1"/>
    <col min="6146" max="6146" width="15.36328125" style="1" customWidth="1"/>
    <col min="6147" max="6147" width="8.54296875" style="1" customWidth="1"/>
    <col min="6148" max="6398" width="9" style="1"/>
    <col min="6399" max="6399" width="5" style="1" customWidth="1"/>
    <col min="6400" max="6400" width="64.36328125" style="1" customWidth="1"/>
    <col min="6401" max="6401" width="10.36328125" style="1" customWidth="1"/>
    <col min="6402" max="6402" width="15.36328125" style="1" customWidth="1"/>
    <col min="6403" max="6403" width="8.54296875" style="1" customWidth="1"/>
    <col min="6404" max="6654" width="9" style="1"/>
    <col min="6655" max="6655" width="5" style="1" customWidth="1"/>
    <col min="6656" max="6656" width="64.36328125" style="1" customWidth="1"/>
    <col min="6657" max="6657" width="10.36328125" style="1" customWidth="1"/>
    <col min="6658" max="6658" width="15.36328125" style="1" customWidth="1"/>
    <col min="6659" max="6659" width="8.54296875" style="1" customWidth="1"/>
    <col min="6660" max="6910" width="9" style="1"/>
    <col min="6911" max="6911" width="5" style="1" customWidth="1"/>
    <col min="6912" max="6912" width="64.36328125" style="1" customWidth="1"/>
    <col min="6913" max="6913" width="10.36328125" style="1" customWidth="1"/>
    <col min="6914" max="6914" width="15.36328125" style="1" customWidth="1"/>
    <col min="6915" max="6915" width="8.54296875" style="1" customWidth="1"/>
    <col min="6916" max="7166" width="9" style="1"/>
    <col min="7167" max="7167" width="5" style="1" customWidth="1"/>
    <col min="7168" max="7168" width="64.36328125" style="1" customWidth="1"/>
    <col min="7169" max="7169" width="10.36328125" style="1" customWidth="1"/>
    <col min="7170" max="7170" width="15.36328125" style="1" customWidth="1"/>
    <col min="7171" max="7171" width="8.54296875" style="1" customWidth="1"/>
    <col min="7172" max="7422" width="9" style="1"/>
    <col min="7423" max="7423" width="5" style="1" customWidth="1"/>
    <col min="7424" max="7424" width="64.36328125" style="1" customWidth="1"/>
    <col min="7425" max="7425" width="10.36328125" style="1" customWidth="1"/>
    <col min="7426" max="7426" width="15.36328125" style="1" customWidth="1"/>
    <col min="7427" max="7427" width="8.54296875" style="1" customWidth="1"/>
    <col min="7428" max="7678" width="9" style="1"/>
    <col min="7679" max="7679" width="5" style="1" customWidth="1"/>
    <col min="7680" max="7680" width="64.36328125" style="1" customWidth="1"/>
    <col min="7681" max="7681" width="10.36328125" style="1" customWidth="1"/>
    <col min="7682" max="7682" width="15.36328125" style="1" customWidth="1"/>
    <col min="7683" max="7683" width="8.54296875" style="1" customWidth="1"/>
    <col min="7684" max="7934" width="9" style="1"/>
    <col min="7935" max="7935" width="5" style="1" customWidth="1"/>
    <col min="7936" max="7936" width="64.36328125" style="1" customWidth="1"/>
    <col min="7937" max="7937" width="10.36328125" style="1" customWidth="1"/>
    <col min="7938" max="7938" width="15.36328125" style="1" customWidth="1"/>
    <col min="7939" max="7939" width="8.54296875" style="1" customWidth="1"/>
    <col min="7940" max="8190" width="9" style="1"/>
    <col min="8191" max="8191" width="5" style="1" customWidth="1"/>
    <col min="8192" max="8192" width="64.36328125" style="1" customWidth="1"/>
    <col min="8193" max="8193" width="10.36328125" style="1" customWidth="1"/>
    <col min="8194" max="8194" width="15.36328125" style="1" customWidth="1"/>
    <col min="8195" max="8195" width="8.54296875" style="1" customWidth="1"/>
    <col min="8196" max="8446" width="9" style="1"/>
    <col min="8447" max="8447" width="5" style="1" customWidth="1"/>
    <col min="8448" max="8448" width="64.36328125" style="1" customWidth="1"/>
    <col min="8449" max="8449" width="10.36328125" style="1" customWidth="1"/>
    <col min="8450" max="8450" width="15.36328125" style="1" customWidth="1"/>
    <col min="8451" max="8451" width="8.54296875" style="1" customWidth="1"/>
    <col min="8452" max="8702" width="9" style="1"/>
    <col min="8703" max="8703" width="5" style="1" customWidth="1"/>
    <col min="8704" max="8704" width="64.36328125" style="1" customWidth="1"/>
    <col min="8705" max="8705" width="10.36328125" style="1" customWidth="1"/>
    <col min="8706" max="8706" width="15.36328125" style="1" customWidth="1"/>
    <col min="8707" max="8707" width="8.54296875" style="1" customWidth="1"/>
    <col min="8708" max="8958" width="9" style="1"/>
    <col min="8959" max="8959" width="5" style="1" customWidth="1"/>
    <col min="8960" max="8960" width="64.36328125" style="1" customWidth="1"/>
    <col min="8961" max="8961" width="10.36328125" style="1" customWidth="1"/>
    <col min="8962" max="8962" width="15.36328125" style="1" customWidth="1"/>
    <col min="8963" max="8963" width="8.54296875" style="1" customWidth="1"/>
    <col min="8964" max="9214" width="9" style="1"/>
    <col min="9215" max="9215" width="5" style="1" customWidth="1"/>
    <col min="9216" max="9216" width="64.36328125" style="1" customWidth="1"/>
    <col min="9217" max="9217" width="10.36328125" style="1" customWidth="1"/>
    <col min="9218" max="9218" width="15.36328125" style="1" customWidth="1"/>
    <col min="9219" max="9219" width="8.54296875" style="1" customWidth="1"/>
    <col min="9220" max="9470" width="9" style="1"/>
    <col min="9471" max="9471" width="5" style="1" customWidth="1"/>
    <col min="9472" max="9472" width="64.36328125" style="1" customWidth="1"/>
    <col min="9473" max="9473" width="10.36328125" style="1" customWidth="1"/>
    <col min="9474" max="9474" width="15.36328125" style="1" customWidth="1"/>
    <col min="9475" max="9475" width="8.54296875" style="1" customWidth="1"/>
    <col min="9476" max="9726" width="9" style="1"/>
    <col min="9727" max="9727" width="5" style="1" customWidth="1"/>
    <col min="9728" max="9728" width="64.36328125" style="1" customWidth="1"/>
    <col min="9729" max="9729" width="10.36328125" style="1" customWidth="1"/>
    <col min="9730" max="9730" width="15.36328125" style="1" customWidth="1"/>
    <col min="9731" max="9731" width="8.54296875" style="1" customWidth="1"/>
    <col min="9732" max="9982" width="9" style="1"/>
    <col min="9983" max="9983" width="5" style="1" customWidth="1"/>
    <col min="9984" max="9984" width="64.36328125" style="1" customWidth="1"/>
    <col min="9985" max="9985" width="10.36328125" style="1" customWidth="1"/>
    <col min="9986" max="9986" width="15.36328125" style="1" customWidth="1"/>
    <col min="9987" max="9987" width="8.54296875" style="1" customWidth="1"/>
    <col min="9988" max="10238" width="9" style="1"/>
    <col min="10239" max="10239" width="5" style="1" customWidth="1"/>
    <col min="10240" max="10240" width="64.36328125" style="1" customWidth="1"/>
    <col min="10241" max="10241" width="10.36328125" style="1" customWidth="1"/>
    <col min="10242" max="10242" width="15.36328125" style="1" customWidth="1"/>
    <col min="10243" max="10243" width="8.54296875" style="1" customWidth="1"/>
    <col min="10244" max="10494" width="9" style="1"/>
    <col min="10495" max="10495" width="5" style="1" customWidth="1"/>
    <col min="10496" max="10496" width="64.36328125" style="1" customWidth="1"/>
    <col min="10497" max="10497" width="10.36328125" style="1" customWidth="1"/>
    <col min="10498" max="10498" width="15.36328125" style="1" customWidth="1"/>
    <col min="10499" max="10499" width="8.54296875" style="1" customWidth="1"/>
    <col min="10500" max="10750" width="9" style="1"/>
    <col min="10751" max="10751" width="5" style="1" customWidth="1"/>
    <col min="10752" max="10752" width="64.36328125" style="1" customWidth="1"/>
    <col min="10753" max="10753" width="10.36328125" style="1" customWidth="1"/>
    <col min="10754" max="10754" width="15.36328125" style="1" customWidth="1"/>
    <col min="10755" max="10755" width="8.54296875" style="1" customWidth="1"/>
    <col min="10756" max="11006" width="9" style="1"/>
    <col min="11007" max="11007" width="5" style="1" customWidth="1"/>
    <col min="11008" max="11008" width="64.36328125" style="1" customWidth="1"/>
    <col min="11009" max="11009" width="10.36328125" style="1" customWidth="1"/>
    <col min="11010" max="11010" width="15.36328125" style="1" customWidth="1"/>
    <col min="11011" max="11011" width="8.54296875" style="1" customWidth="1"/>
    <col min="11012" max="11262" width="9" style="1"/>
    <col min="11263" max="11263" width="5" style="1" customWidth="1"/>
    <col min="11264" max="11264" width="64.36328125" style="1" customWidth="1"/>
    <col min="11265" max="11265" width="10.36328125" style="1" customWidth="1"/>
    <col min="11266" max="11266" width="15.36328125" style="1" customWidth="1"/>
    <col min="11267" max="11267" width="8.54296875" style="1" customWidth="1"/>
    <col min="11268" max="11518" width="9" style="1"/>
    <col min="11519" max="11519" width="5" style="1" customWidth="1"/>
    <col min="11520" max="11520" width="64.36328125" style="1" customWidth="1"/>
    <col min="11521" max="11521" width="10.36328125" style="1" customWidth="1"/>
    <col min="11522" max="11522" width="15.36328125" style="1" customWidth="1"/>
    <col min="11523" max="11523" width="8.54296875" style="1" customWidth="1"/>
    <col min="11524" max="11774" width="9" style="1"/>
    <col min="11775" max="11775" width="5" style="1" customWidth="1"/>
    <col min="11776" max="11776" width="64.36328125" style="1" customWidth="1"/>
    <col min="11777" max="11777" width="10.36328125" style="1" customWidth="1"/>
    <col min="11778" max="11778" width="15.36328125" style="1" customWidth="1"/>
    <col min="11779" max="11779" width="8.54296875" style="1" customWidth="1"/>
    <col min="11780" max="12030" width="9" style="1"/>
    <col min="12031" max="12031" width="5" style="1" customWidth="1"/>
    <col min="12032" max="12032" width="64.36328125" style="1" customWidth="1"/>
    <col min="12033" max="12033" width="10.36328125" style="1" customWidth="1"/>
    <col min="12034" max="12034" width="15.36328125" style="1" customWidth="1"/>
    <col min="12035" max="12035" width="8.54296875" style="1" customWidth="1"/>
    <col min="12036" max="12286" width="9" style="1"/>
    <col min="12287" max="12287" width="5" style="1" customWidth="1"/>
    <col min="12288" max="12288" width="64.36328125" style="1" customWidth="1"/>
    <col min="12289" max="12289" width="10.36328125" style="1" customWidth="1"/>
    <col min="12290" max="12290" width="15.36328125" style="1" customWidth="1"/>
    <col min="12291" max="12291" width="8.54296875" style="1" customWidth="1"/>
    <col min="12292" max="12542" width="9" style="1"/>
    <col min="12543" max="12543" width="5" style="1" customWidth="1"/>
    <col min="12544" max="12544" width="64.36328125" style="1" customWidth="1"/>
    <col min="12545" max="12545" width="10.36328125" style="1" customWidth="1"/>
    <col min="12546" max="12546" width="15.36328125" style="1" customWidth="1"/>
    <col min="12547" max="12547" width="8.54296875" style="1" customWidth="1"/>
    <col min="12548" max="12798" width="9" style="1"/>
    <col min="12799" max="12799" width="5" style="1" customWidth="1"/>
    <col min="12800" max="12800" width="64.36328125" style="1" customWidth="1"/>
    <col min="12801" max="12801" width="10.36328125" style="1" customWidth="1"/>
    <col min="12802" max="12802" width="15.36328125" style="1" customWidth="1"/>
    <col min="12803" max="12803" width="8.54296875" style="1" customWidth="1"/>
    <col min="12804" max="13054" width="9" style="1"/>
    <col min="13055" max="13055" width="5" style="1" customWidth="1"/>
    <col min="13056" max="13056" width="64.36328125" style="1" customWidth="1"/>
    <col min="13057" max="13057" width="10.36328125" style="1" customWidth="1"/>
    <col min="13058" max="13058" width="15.36328125" style="1" customWidth="1"/>
    <col min="13059" max="13059" width="8.54296875" style="1" customWidth="1"/>
    <col min="13060" max="13310" width="9" style="1"/>
    <col min="13311" max="13311" width="5" style="1" customWidth="1"/>
    <col min="13312" max="13312" width="64.36328125" style="1" customWidth="1"/>
    <col min="13313" max="13313" width="10.36328125" style="1" customWidth="1"/>
    <col min="13314" max="13314" width="15.36328125" style="1" customWidth="1"/>
    <col min="13315" max="13315" width="8.54296875" style="1" customWidth="1"/>
    <col min="13316" max="13566" width="9" style="1"/>
    <col min="13567" max="13567" width="5" style="1" customWidth="1"/>
    <col min="13568" max="13568" width="64.36328125" style="1" customWidth="1"/>
    <col min="13569" max="13569" width="10.36328125" style="1" customWidth="1"/>
    <col min="13570" max="13570" width="15.36328125" style="1" customWidth="1"/>
    <col min="13571" max="13571" width="8.54296875" style="1" customWidth="1"/>
    <col min="13572" max="13822" width="9" style="1"/>
    <col min="13823" max="13823" width="5" style="1" customWidth="1"/>
    <col min="13824" max="13824" width="64.36328125" style="1" customWidth="1"/>
    <col min="13825" max="13825" width="10.36328125" style="1" customWidth="1"/>
    <col min="13826" max="13826" width="15.36328125" style="1" customWidth="1"/>
    <col min="13827" max="13827" width="8.54296875" style="1" customWidth="1"/>
    <col min="13828" max="14078" width="9" style="1"/>
    <col min="14079" max="14079" width="5" style="1" customWidth="1"/>
    <col min="14080" max="14080" width="64.36328125" style="1" customWidth="1"/>
    <col min="14081" max="14081" width="10.36328125" style="1" customWidth="1"/>
    <col min="14082" max="14082" width="15.36328125" style="1" customWidth="1"/>
    <col min="14083" max="14083" width="8.54296875" style="1" customWidth="1"/>
    <col min="14084" max="14334" width="9" style="1"/>
    <col min="14335" max="14335" width="5" style="1" customWidth="1"/>
    <col min="14336" max="14336" width="64.36328125" style="1" customWidth="1"/>
    <col min="14337" max="14337" width="10.36328125" style="1" customWidth="1"/>
    <col min="14338" max="14338" width="15.36328125" style="1" customWidth="1"/>
    <col min="14339" max="14339" width="8.54296875" style="1" customWidth="1"/>
    <col min="14340" max="14590" width="9" style="1"/>
    <col min="14591" max="14591" width="5" style="1" customWidth="1"/>
    <col min="14592" max="14592" width="64.36328125" style="1" customWidth="1"/>
    <col min="14593" max="14593" width="10.36328125" style="1" customWidth="1"/>
    <col min="14594" max="14594" width="15.36328125" style="1" customWidth="1"/>
    <col min="14595" max="14595" width="8.54296875" style="1" customWidth="1"/>
    <col min="14596" max="14846" width="9" style="1"/>
    <col min="14847" max="14847" width="5" style="1" customWidth="1"/>
    <col min="14848" max="14848" width="64.36328125" style="1" customWidth="1"/>
    <col min="14849" max="14849" width="10.36328125" style="1" customWidth="1"/>
    <col min="14850" max="14850" width="15.36328125" style="1" customWidth="1"/>
    <col min="14851" max="14851" width="8.54296875" style="1" customWidth="1"/>
    <col min="14852" max="15102" width="9" style="1"/>
    <col min="15103" max="15103" width="5" style="1" customWidth="1"/>
    <col min="15104" max="15104" width="64.36328125" style="1" customWidth="1"/>
    <col min="15105" max="15105" width="10.36328125" style="1" customWidth="1"/>
    <col min="15106" max="15106" width="15.36328125" style="1" customWidth="1"/>
    <col min="15107" max="15107" width="8.54296875" style="1" customWidth="1"/>
    <col min="15108" max="15358" width="9" style="1"/>
    <col min="15359" max="15359" width="5" style="1" customWidth="1"/>
    <col min="15360" max="15360" width="64.36328125" style="1" customWidth="1"/>
    <col min="15361" max="15361" width="10.36328125" style="1" customWidth="1"/>
    <col min="15362" max="15362" width="15.36328125" style="1" customWidth="1"/>
    <col min="15363" max="15363" width="8.54296875" style="1" customWidth="1"/>
    <col min="15364" max="15614" width="9" style="1"/>
    <col min="15615" max="15615" width="5" style="1" customWidth="1"/>
    <col min="15616" max="15616" width="64.36328125" style="1" customWidth="1"/>
    <col min="15617" max="15617" width="10.36328125" style="1" customWidth="1"/>
    <col min="15618" max="15618" width="15.36328125" style="1" customWidth="1"/>
    <col min="15619" max="15619" width="8.54296875" style="1" customWidth="1"/>
    <col min="15620" max="15870" width="9" style="1"/>
    <col min="15871" max="15871" width="5" style="1" customWidth="1"/>
    <col min="15872" max="15872" width="64.36328125" style="1" customWidth="1"/>
    <col min="15873" max="15873" width="10.36328125" style="1" customWidth="1"/>
    <col min="15874" max="15874" width="15.36328125" style="1" customWidth="1"/>
    <col min="15875" max="15875" width="8.54296875" style="1" customWidth="1"/>
    <col min="15876" max="16126" width="9" style="1"/>
    <col min="16127" max="16127" width="5" style="1" customWidth="1"/>
    <col min="16128" max="16128" width="64.36328125" style="1" customWidth="1"/>
    <col min="16129" max="16129" width="10.36328125" style="1" customWidth="1"/>
    <col min="16130" max="16130" width="15.36328125" style="1" customWidth="1"/>
    <col min="16131" max="16131" width="8.54296875" style="1" customWidth="1"/>
    <col min="16132" max="16384" width="9" style="1"/>
  </cols>
  <sheetData>
    <row r="1" spans="1:15" ht="14.75" customHeight="1" x14ac:dyDescent="0.35">
      <c r="A1" s="129" t="s">
        <v>40</v>
      </c>
      <c r="B1" s="129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" customHeight="1" x14ac:dyDescent="0.35">
      <c r="A2" s="31" t="s">
        <v>55</v>
      </c>
      <c r="B2" s="31"/>
    </row>
    <row r="3" spans="1:15" x14ac:dyDescent="0.35">
      <c r="A3" s="32" t="str">
        <f>Kopsavilkums!A3</f>
        <v>Objekta nosaukums: Garkalnes pirmsskolas izglītības iestāde "Čiekuriņš" teritorijas labiekārtošana</v>
      </c>
    </row>
    <row r="4" spans="1:15" x14ac:dyDescent="0.35">
      <c r="A4" s="32" t="str">
        <f>Kopsavilkums!A4</f>
        <v>Objekta adrese: Sakaru iela 5, Langstiņi, Garkalnes pagasts, Ropažu novads LV-2137</v>
      </c>
    </row>
    <row r="5" spans="1:15" x14ac:dyDescent="0.35">
      <c r="A5" s="32"/>
      <c r="L5" s="1" t="s">
        <v>38</v>
      </c>
      <c r="N5" s="44">
        <f>O22</f>
        <v>0</v>
      </c>
    </row>
    <row r="6" spans="1:15" x14ac:dyDescent="0.35">
      <c r="A6" s="32"/>
      <c r="N6" s="44"/>
    </row>
    <row r="7" spans="1:15" ht="13.5" thickBot="1" x14ac:dyDescent="0.4">
      <c r="A7" s="32" t="s">
        <v>37</v>
      </c>
      <c r="N7" s="1" t="s">
        <v>39</v>
      </c>
    </row>
    <row r="8" spans="1:15" ht="12.75" customHeight="1" x14ac:dyDescent="0.35">
      <c r="A8" s="130" t="s">
        <v>2</v>
      </c>
      <c r="B8" s="132" t="s">
        <v>3</v>
      </c>
      <c r="C8" s="132" t="s">
        <v>0</v>
      </c>
      <c r="D8" s="134" t="s">
        <v>1</v>
      </c>
      <c r="E8" s="124" t="s">
        <v>23</v>
      </c>
      <c r="F8" s="125"/>
      <c r="G8" s="125"/>
      <c r="H8" s="125"/>
      <c r="I8" s="125"/>
      <c r="J8" s="126"/>
      <c r="K8" s="124" t="s">
        <v>24</v>
      </c>
      <c r="L8" s="125"/>
      <c r="M8" s="125"/>
      <c r="N8" s="125"/>
      <c r="O8" s="126"/>
    </row>
    <row r="9" spans="1:15" ht="57.65" customHeight="1" x14ac:dyDescent="0.35">
      <c r="A9" s="131"/>
      <c r="B9" s="133"/>
      <c r="C9" s="133"/>
      <c r="D9" s="135"/>
      <c r="E9" s="45" t="s">
        <v>25</v>
      </c>
      <c r="F9" s="46" t="s">
        <v>26</v>
      </c>
      <c r="G9" s="46" t="s">
        <v>27</v>
      </c>
      <c r="H9" s="46" t="s">
        <v>28</v>
      </c>
      <c r="I9" s="46" t="s">
        <v>29</v>
      </c>
      <c r="J9" s="47" t="s">
        <v>30</v>
      </c>
      <c r="K9" s="45" t="s">
        <v>31</v>
      </c>
      <c r="L9" s="46" t="s">
        <v>27</v>
      </c>
      <c r="M9" s="46" t="s">
        <v>28</v>
      </c>
      <c r="N9" s="46" t="s">
        <v>29</v>
      </c>
      <c r="O9" s="47" t="s">
        <v>30</v>
      </c>
    </row>
    <row r="10" spans="1:15" s="12" customFormat="1" ht="13.5" thickBot="1" x14ac:dyDescent="0.4">
      <c r="A10" s="4">
        <v>1</v>
      </c>
      <c r="B10" s="5">
        <v>2</v>
      </c>
      <c r="C10" s="6">
        <v>3</v>
      </c>
      <c r="D10" s="7">
        <v>4</v>
      </c>
      <c r="E10" s="8">
        <v>5</v>
      </c>
      <c r="F10" s="6">
        <v>6</v>
      </c>
      <c r="G10" s="9">
        <v>7</v>
      </c>
      <c r="H10" s="5">
        <v>8</v>
      </c>
      <c r="I10" s="6">
        <v>9</v>
      </c>
      <c r="J10" s="10">
        <v>10</v>
      </c>
      <c r="K10" s="8">
        <v>11</v>
      </c>
      <c r="L10" s="6">
        <v>12</v>
      </c>
      <c r="M10" s="9">
        <v>13</v>
      </c>
      <c r="N10" s="5">
        <v>14</v>
      </c>
      <c r="O10" s="11">
        <v>15</v>
      </c>
    </row>
    <row r="11" spans="1:15" s="12" customFormat="1" ht="18.649999999999999" customHeight="1" x14ac:dyDescent="0.35">
      <c r="A11" s="33">
        <v>1</v>
      </c>
      <c r="B11" s="108" t="str">
        <f>A2</f>
        <v>Koka žoga atjaunošanas darbi</v>
      </c>
      <c r="C11" s="103"/>
      <c r="D11" s="104"/>
      <c r="E11" s="34"/>
      <c r="F11" s="13"/>
      <c r="G11" s="14"/>
      <c r="H11" s="14"/>
      <c r="I11" s="14"/>
      <c r="J11" s="15"/>
      <c r="K11" s="16"/>
      <c r="L11" s="17"/>
      <c r="M11" s="17"/>
      <c r="N11" s="17"/>
      <c r="O11" s="18"/>
    </row>
    <row r="12" spans="1:15" s="12" customFormat="1" ht="19.25" customHeight="1" x14ac:dyDescent="0.35">
      <c r="A12" s="35">
        <v>2</v>
      </c>
      <c r="B12" s="105" t="s">
        <v>43</v>
      </c>
      <c r="C12" s="106" t="s">
        <v>44</v>
      </c>
      <c r="D12" s="107">
        <v>20</v>
      </c>
      <c r="E12" s="19"/>
      <c r="F12" s="20"/>
      <c r="G12" s="20">
        <f t="shared" ref="G12" si="0">E12*F12</f>
        <v>0</v>
      </c>
      <c r="H12" s="20"/>
      <c r="I12" s="20"/>
      <c r="J12" s="21">
        <f t="shared" ref="J12" si="1">I12+H12+G12</f>
        <v>0</v>
      </c>
      <c r="K12" s="19">
        <f t="shared" ref="K12" si="2">ROUND(D12*E12,2)</f>
        <v>0</v>
      </c>
      <c r="L12" s="20">
        <f t="shared" ref="L12" si="3">ROUND(D12*G12,2)</f>
        <v>0</v>
      </c>
      <c r="M12" s="20">
        <f t="shared" ref="M12" si="4">ROUND(D12*H12,2)</f>
        <v>0</v>
      </c>
      <c r="N12" s="20">
        <f t="shared" ref="N12" si="5">ROUND(D12*I12,2)</f>
        <v>0</v>
      </c>
      <c r="O12" s="21">
        <f>L12+M12+N12</f>
        <v>0</v>
      </c>
    </row>
    <row r="13" spans="1:15" s="12" customFormat="1" ht="16.75" customHeight="1" x14ac:dyDescent="0.35">
      <c r="A13" s="35">
        <v>3</v>
      </c>
      <c r="B13" s="105" t="s">
        <v>51</v>
      </c>
      <c r="C13" s="106" t="s">
        <v>44</v>
      </c>
      <c r="D13" s="107">
        <v>40</v>
      </c>
      <c r="E13" s="19"/>
      <c r="F13" s="20"/>
      <c r="G13" s="20">
        <f t="shared" ref="G13" si="6">E13*F13</f>
        <v>0</v>
      </c>
      <c r="H13" s="20"/>
      <c r="I13" s="20"/>
      <c r="J13" s="21">
        <f t="shared" ref="J13" si="7">I13+H13+G13</f>
        <v>0</v>
      </c>
      <c r="K13" s="19">
        <f t="shared" ref="K13" si="8">ROUND(D13*E13,2)</f>
        <v>0</v>
      </c>
      <c r="L13" s="20">
        <f t="shared" ref="L13" si="9">ROUND(D13*G13,2)</f>
        <v>0</v>
      </c>
      <c r="M13" s="20">
        <f t="shared" ref="M13" si="10">ROUND(D13*H13,2)</f>
        <v>0</v>
      </c>
      <c r="N13" s="20">
        <f t="shared" ref="N13" si="11">ROUND(D13*I13,2)</f>
        <v>0</v>
      </c>
      <c r="O13" s="21">
        <f>L13+M13+N13</f>
        <v>0</v>
      </c>
    </row>
    <row r="14" spans="1:15" s="12" customFormat="1" ht="16.25" customHeight="1" x14ac:dyDescent="0.35">
      <c r="A14" s="35">
        <v>4</v>
      </c>
      <c r="B14" s="105" t="s">
        <v>45</v>
      </c>
      <c r="C14" s="106" t="s">
        <v>35</v>
      </c>
      <c r="D14" s="107">
        <v>9</v>
      </c>
      <c r="E14" s="101"/>
      <c r="F14" s="102"/>
      <c r="G14" s="20">
        <f t="shared" ref="G14:G21" si="12">E14*F14</f>
        <v>0</v>
      </c>
      <c r="H14" s="20"/>
      <c r="I14" s="20"/>
      <c r="J14" s="21">
        <f t="shared" ref="J14:J21" si="13">I14+H14+G14</f>
        <v>0</v>
      </c>
      <c r="K14" s="19">
        <f t="shared" ref="K14:K21" si="14">ROUND(D14*E14,2)</f>
        <v>0</v>
      </c>
      <c r="L14" s="20">
        <f t="shared" ref="L14:L21" si="15">ROUND(D14*G14,2)</f>
        <v>0</v>
      </c>
      <c r="M14" s="20">
        <f t="shared" ref="M14:M21" si="16">ROUND(D14*H14,2)</f>
        <v>0</v>
      </c>
      <c r="N14" s="20">
        <f t="shared" ref="N14:N21" si="17">ROUND(D14*I14,2)</f>
        <v>0</v>
      </c>
      <c r="O14" s="21">
        <f t="shared" ref="O14:O21" si="18">L14+M14+N14</f>
        <v>0</v>
      </c>
    </row>
    <row r="15" spans="1:15" s="12" customFormat="1" ht="31.25" customHeight="1" x14ac:dyDescent="0.35">
      <c r="A15" s="35">
        <v>5</v>
      </c>
      <c r="B15" s="105" t="s">
        <v>46</v>
      </c>
      <c r="C15" s="106" t="s">
        <v>35</v>
      </c>
      <c r="D15" s="107">
        <v>9</v>
      </c>
      <c r="E15" s="19"/>
      <c r="F15" s="20"/>
      <c r="G15" s="20">
        <f t="shared" si="12"/>
        <v>0</v>
      </c>
      <c r="H15" s="20"/>
      <c r="I15" s="20"/>
      <c r="J15" s="21">
        <f t="shared" si="13"/>
        <v>0</v>
      </c>
      <c r="K15" s="19">
        <f t="shared" si="14"/>
        <v>0</v>
      </c>
      <c r="L15" s="20">
        <f t="shared" si="15"/>
        <v>0</v>
      </c>
      <c r="M15" s="20">
        <f t="shared" si="16"/>
        <v>0</v>
      </c>
      <c r="N15" s="20">
        <f t="shared" si="17"/>
        <v>0</v>
      </c>
      <c r="O15" s="21">
        <f t="shared" si="18"/>
        <v>0</v>
      </c>
    </row>
    <row r="16" spans="1:15" s="12" customFormat="1" ht="15.65" customHeight="1" x14ac:dyDescent="0.35">
      <c r="A16" s="35">
        <v>6</v>
      </c>
      <c r="B16" s="105" t="s">
        <v>56</v>
      </c>
      <c r="C16" s="106" t="s">
        <v>35</v>
      </c>
      <c r="D16" s="107">
        <v>8</v>
      </c>
      <c r="E16" s="101"/>
      <c r="F16" s="102"/>
      <c r="G16" s="20">
        <f t="shared" si="12"/>
        <v>0</v>
      </c>
      <c r="H16" s="20"/>
      <c r="I16" s="20"/>
      <c r="J16" s="21">
        <f t="shared" si="13"/>
        <v>0</v>
      </c>
      <c r="K16" s="19">
        <f t="shared" si="14"/>
        <v>0</v>
      </c>
      <c r="L16" s="20">
        <f t="shared" si="15"/>
        <v>0</v>
      </c>
      <c r="M16" s="20">
        <f t="shared" si="16"/>
        <v>0</v>
      </c>
      <c r="N16" s="20">
        <f t="shared" si="17"/>
        <v>0</v>
      </c>
      <c r="O16" s="21">
        <f t="shared" si="18"/>
        <v>0</v>
      </c>
    </row>
    <row r="17" spans="1:15" s="12" customFormat="1" ht="16.25" customHeight="1" x14ac:dyDescent="0.35">
      <c r="A17" s="35">
        <v>7</v>
      </c>
      <c r="B17" s="105" t="s">
        <v>47</v>
      </c>
      <c r="C17" s="106" t="s">
        <v>35</v>
      </c>
      <c r="D17" s="107">
        <v>16</v>
      </c>
      <c r="E17" s="101"/>
      <c r="F17" s="102"/>
      <c r="G17" s="20">
        <f t="shared" si="12"/>
        <v>0</v>
      </c>
      <c r="H17" s="20"/>
      <c r="I17" s="20"/>
      <c r="J17" s="21">
        <f t="shared" si="13"/>
        <v>0</v>
      </c>
      <c r="K17" s="19">
        <f t="shared" si="14"/>
        <v>0</v>
      </c>
      <c r="L17" s="20">
        <f t="shared" si="15"/>
        <v>0</v>
      </c>
      <c r="M17" s="20">
        <f t="shared" si="16"/>
        <v>0</v>
      </c>
      <c r="N17" s="20">
        <f t="shared" si="17"/>
        <v>0</v>
      </c>
      <c r="O17" s="21">
        <f t="shared" si="18"/>
        <v>0</v>
      </c>
    </row>
    <row r="18" spans="1:15" s="12" customFormat="1" ht="31.25" customHeight="1" x14ac:dyDescent="0.35">
      <c r="A18" s="35">
        <v>8</v>
      </c>
      <c r="B18" s="105" t="s">
        <v>52</v>
      </c>
      <c r="C18" s="106" t="s">
        <v>44</v>
      </c>
      <c r="D18" s="107">
        <f>D13*2</f>
        <v>80</v>
      </c>
      <c r="E18" s="101"/>
      <c r="F18" s="102"/>
      <c r="G18" s="20">
        <f t="shared" si="12"/>
        <v>0</v>
      </c>
      <c r="H18" s="20"/>
      <c r="I18" s="20"/>
      <c r="J18" s="21">
        <f t="shared" si="13"/>
        <v>0</v>
      </c>
      <c r="K18" s="19">
        <f t="shared" si="14"/>
        <v>0</v>
      </c>
      <c r="L18" s="20">
        <f t="shared" si="15"/>
        <v>0</v>
      </c>
      <c r="M18" s="20">
        <f t="shared" si="16"/>
        <v>0</v>
      </c>
      <c r="N18" s="20">
        <f t="shared" si="17"/>
        <v>0</v>
      </c>
      <c r="O18" s="21">
        <f t="shared" si="18"/>
        <v>0</v>
      </c>
    </row>
    <row r="19" spans="1:15" s="12" customFormat="1" ht="30.65" customHeight="1" x14ac:dyDescent="0.35">
      <c r="A19" s="35">
        <v>9</v>
      </c>
      <c r="B19" s="105" t="s">
        <v>53</v>
      </c>
      <c r="C19" s="106" t="s">
        <v>48</v>
      </c>
      <c r="D19" s="107">
        <v>8</v>
      </c>
      <c r="E19" s="101"/>
      <c r="F19" s="102"/>
      <c r="G19" s="20">
        <f t="shared" si="12"/>
        <v>0</v>
      </c>
      <c r="H19" s="20"/>
      <c r="I19" s="20"/>
      <c r="J19" s="21">
        <f t="shared" si="13"/>
        <v>0</v>
      </c>
      <c r="K19" s="19">
        <f t="shared" si="14"/>
        <v>0</v>
      </c>
      <c r="L19" s="20">
        <f t="shared" si="15"/>
        <v>0</v>
      </c>
      <c r="M19" s="20">
        <f t="shared" si="16"/>
        <v>0</v>
      </c>
      <c r="N19" s="20">
        <f t="shared" si="17"/>
        <v>0</v>
      </c>
      <c r="O19" s="21">
        <f t="shared" si="18"/>
        <v>0</v>
      </c>
    </row>
    <row r="20" spans="1:15" s="12" customFormat="1" ht="16.75" customHeight="1" x14ac:dyDescent="0.35">
      <c r="A20" s="35">
        <v>10</v>
      </c>
      <c r="B20" s="105" t="s">
        <v>49</v>
      </c>
      <c r="C20" s="106" t="s">
        <v>41</v>
      </c>
      <c r="D20" s="107">
        <v>1</v>
      </c>
      <c r="E20" s="19"/>
      <c r="F20" s="20"/>
      <c r="G20" s="20">
        <f t="shared" si="12"/>
        <v>0</v>
      </c>
      <c r="H20" s="20"/>
      <c r="I20" s="20"/>
      <c r="J20" s="21">
        <f t="shared" si="13"/>
        <v>0</v>
      </c>
      <c r="K20" s="19">
        <f t="shared" si="14"/>
        <v>0</v>
      </c>
      <c r="L20" s="20">
        <f t="shared" si="15"/>
        <v>0</v>
      </c>
      <c r="M20" s="20">
        <f t="shared" si="16"/>
        <v>0</v>
      </c>
      <c r="N20" s="20">
        <f t="shared" si="17"/>
        <v>0</v>
      </c>
      <c r="O20" s="21">
        <f t="shared" si="18"/>
        <v>0</v>
      </c>
    </row>
    <row r="21" spans="1:15" s="12" customFormat="1" ht="18" customHeight="1" thickBot="1" x14ac:dyDescent="0.4">
      <c r="A21" s="35">
        <v>11</v>
      </c>
      <c r="B21" s="105" t="s">
        <v>50</v>
      </c>
      <c r="C21" s="106" t="s">
        <v>42</v>
      </c>
      <c r="D21" s="107">
        <v>3</v>
      </c>
      <c r="E21" s="101"/>
      <c r="F21" s="102"/>
      <c r="G21" s="20">
        <f t="shared" si="12"/>
        <v>0</v>
      </c>
      <c r="H21" s="20"/>
      <c r="I21" s="20"/>
      <c r="J21" s="21">
        <f t="shared" si="13"/>
        <v>0</v>
      </c>
      <c r="K21" s="19">
        <f t="shared" si="14"/>
        <v>0</v>
      </c>
      <c r="L21" s="20">
        <f t="shared" si="15"/>
        <v>0</v>
      </c>
      <c r="M21" s="20">
        <f t="shared" si="16"/>
        <v>0</v>
      </c>
      <c r="N21" s="20">
        <f t="shared" si="17"/>
        <v>0</v>
      </c>
      <c r="O21" s="21">
        <f t="shared" si="18"/>
        <v>0</v>
      </c>
    </row>
    <row r="22" spans="1:15" s="12" customFormat="1" ht="20.149999999999999" customHeight="1" thickBot="1" x14ac:dyDescent="0.4">
      <c r="A22" s="127" t="s">
        <v>32</v>
      </c>
      <c r="B22" s="127"/>
      <c r="C22" s="127"/>
      <c r="D22" s="127"/>
      <c r="E22" s="127"/>
      <c r="F22" s="127"/>
      <c r="G22" s="127"/>
      <c r="H22" s="127"/>
      <c r="I22" s="127"/>
      <c r="J22" s="127"/>
      <c r="K22" s="48">
        <f>ROUND(SUM(K12:K21),2)</f>
        <v>0</v>
      </c>
      <c r="L22" s="48">
        <f>ROUND(SUM(L12:L21),2)</f>
        <v>0</v>
      </c>
      <c r="M22" s="48">
        <f>ROUND(SUM(M12:M21),2)</f>
        <v>0</v>
      </c>
      <c r="N22" s="48">
        <f>ROUND(SUM(N12:N21),2)</f>
        <v>0</v>
      </c>
      <c r="O22" s="48">
        <f>ROUND(SUM(O12:O21),2)</f>
        <v>0</v>
      </c>
    </row>
    <row r="23" spans="1:15" ht="21.75" customHeight="1" x14ac:dyDescent="0.35">
      <c r="A23" s="22"/>
      <c r="B23" s="22"/>
      <c r="C23" s="22"/>
      <c r="D23" s="22"/>
      <c r="E23" s="22"/>
      <c r="F23" s="1"/>
    </row>
    <row r="24" spans="1:15" ht="14.25" customHeight="1" x14ac:dyDescent="0.35">
      <c r="A24" s="22"/>
      <c r="B24" s="22"/>
      <c r="C24" s="22"/>
      <c r="D24" s="22"/>
      <c r="E24" s="22"/>
      <c r="F24" s="1"/>
    </row>
    <row r="25" spans="1:15" ht="30" customHeight="1" x14ac:dyDescent="0.3">
      <c r="A25" s="22"/>
      <c r="B25" s="23"/>
      <c r="C25" s="23"/>
      <c r="D25" s="23"/>
      <c r="E25" s="24"/>
      <c r="F25" s="1"/>
      <c r="I25" s="109"/>
      <c r="J25" s="109"/>
      <c r="K25" s="109"/>
      <c r="L25" s="109"/>
    </row>
    <row r="26" spans="1:15" ht="21" customHeight="1" x14ac:dyDescent="0.35">
      <c r="A26" s="22"/>
      <c r="B26" s="26"/>
      <c r="C26" s="26"/>
      <c r="D26" s="128"/>
      <c r="E26" s="128"/>
      <c r="F26" s="1"/>
      <c r="I26" s="110"/>
      <c r="J26" s="110"/>
      <c r="K26" s="110"/>
      <c r="L26" s="110"/>
    </row>
    <row r="27" spans="1:15" x14ac:dyDescent="0.35">
      <c r="A27" s="36"/>
      <c r="B27" s="37"/>
      <c r="C27" s="37"/>
      <c r="D27" s="37"/>
      <c r="E27" s="36"/>
      <c r="F27" s="1"/>
    </row>
    <row r="28" spans="1:15" x14ac:dyDescent="0.35">
      <c r="A28" s="30"/>
      <c r="B28" s="38"/>
      <c r="C28" s="2"/>
      <c r="D28" s="2"/>
      <c r="E28" s="39"/>
      <c r="F28" s="1"/>
    </row>
    <row r="29" spans="1:15" x14ac:dyDescent="0.35">
      <c r="A29" s="30"/>
      <c r="B29" s="38"/>
      <c r="C29" s="2"/>
      <c r="D29" s="2"/>
      <c r="E29" s="39"/>
      <c r="F29" s="1"/>
    </row>
    <row r="30" spans="1:15" x14ac:dyDescent="0.35">
      <c r="A30" s="30"/>
      <c r="B30" s="38"/>
      <c r="C30" s="2"/>
      <c r="D30" s="39"/>
      <c r="E30" s="39"/>
      <c r="F30" s="1"/>
    </row>
    <row r="31" spans="1:15" x14ac:dyDescent="0.3">
      <c r="A31" s="28"/>
      <c r="B31" s="29"/>
      <c r="C31" s="40"/>
      <c r="D31" s="40"/>
    </row>
    <row r="32" spans="1:15" ht="15" customHeight="1" x14ac:dyDescent="0.35">
      <c r="B32" s="42"/>
    </row>
    <row r="33" spans="2:4" x14ac:dyDescent="0.35">
      <c r="C33" s="30"/>
      <c r="D33" s="30"/>
    </row>
    <row r="35" spans="2:4" x14ac:dyDescent="0.35">
      <c r="B35" s="42"/>
    </row>
    <row r="36" spans="2:4" x14ac:dyDescent="0.35">
      <c r="B36" s="42"/>
    </row>
    <row r="37" spans="2:4" x14ac:dyDescent="0.35">
      <c r="B37" s="42"/>
    </row>
    <row r="38" spans="2:4" x14ac:dyDescent="0.35">
      <c r="B38" s="43"/>
    </row>
    <row r="39" spans="2:4" x14ac:dyDescent="0.35">
      <c r="B39" s="43"/>
    </row>
    <row r="40" spans="2:4" x14ac:dyDescent="0.35">
      <c r="B40" s="43"/>
    </row>
    <row r="41" spans="2:4" x14ac:dyDescent="0.35">
      <c r="B41" s="43"/>
    </row>
    <row r="42" spans="2:4" x14ac:dyDescent="0.35">
      <c r="B42" s="43"/>
    </row>
    <row r="43" spans="2:4" x14ac:dyDescent="0.35">
      <c r="B43" s="43"/>
    </row>
    <row r="44" spans="2:4" x14ac:dyDescent="0.35">
      <c r="B44" s="43"/>
    </row>
    <row r="45" spans="2:4" x14ac:dyDescent="0.35">
      <c r="B45" s="43"/>
    </row>
    <row r="46" spans="2:4" x14ac:dyDescent="0.35">
      <c r="B46" s="43"/>
    </row>
    <row r="47" spans="2:4" x14ac:dyDescent="0.35">
      <c r="B47" s="43"/>
    </row>
    <row r="48" spans="2:4" x14ac:dyDescent="0.35">
      <c r="B48" s="43"/>
    </row>
    <row r="49" spans="2:2" x14ac:dyDescent="0.35">
      <c r="B49" s="43"/>
    </row>
    <row r="50" spans="2:2" x14ac:dyDescent="0.35">
      <c r="B50" s="43"/>
    </row>
    <row r="51" spans="2:2" x14ac:dyDescent="0.35">
      <c r="B51" s="43"/>
    </row>
    <row r="52" spans="2:2" x14ac:dyDescent="0.35">
      <c r="B52" s="43"/>
    </row>
    <row r="53" spans="2:2" x14ac:dyDescent="0.35">
      <c r="B53" s="43"/>
    </row>
  </sheetData>
  <mergeCells count="11">
    <mergeCell ref="A1:B1"/>
    <mergeCell ref="A8:A9"/>
    <mergeCell ref="B8:B9"/>
    <mergeCell ref="C8:C9"/>
    <mergeCell ref="D8:D9"/>
    <mergeCell ref="K8:O8"/>
    <mergeCell ref="A22:J22"/>
    <mergeCell ref="I25:L25"/>
    <mergeCell ref="D26:E26"/>
    <mergeCell ref="I26:L26"/>
    <mergeCell ref="E8:J8"/>
  </mergeCells>
  <conditionalFormatting sqref="B11:B16 B20:B21">
    <cfRule type="cellIs" dxfId="0" priority="1" operator="equal">
      <formula>0</formula>
    </cfRule>
  </conditionalFormatting>
  <printOptions horizontalCentered="1"/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1</vt:lpstr>
      <vt:lpstr>'1'!Drukas_apgabals</vt:lpstr>
      <vt:lpstr>'1'!Drukāt_virsrakstus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2026-05-12T06:12:56Z</dcterms:modified>
  <cp:category/>
</cp:coreProperties>
</file>